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COMO USAR" sheetId="1" state="visible" r:id="rId1"/>
    <sheet name="1 CLIENTE" sheetId="2" state="visible" r:id="rId2"/>
    <sheet name="2 CONCORRÊNCIA" sheetId="3" state="visible" r:id="rId3"/>
    <sheet name="3 POSICIONAMENTO" sheetId="4" state="visible" r:id="rId4"/>
    <sheet name="4 CANAIS E MENSAGEM" sheetId="5" state="visible" r:id="rId5"/>
    <sheet name="5 MIX 7 PS" sheetId="6" state="visible" r:id="rId6"/>
    <sheet name="6 SEU ÍNDICE" sheetId="7" state="visible" r:id="rId7"/>
  </sheets>
  <definedNames/>
  <calcPr calcId="124519" fullCalcOnLoad="1" refMode="A1" iterate="0" iterateCount="100" iterateDelta="0.0001"/>
</workbook>
</file>

<file path=xl/styles.xml><?xml version="1.0" encoding="utf-8"?>
<styleSheet xmlns="http://schemas.openxmlformats.org/spreadsheetml/2006/main">
  <numFmts count="4">
    <numFmt numFmtId="164" formatCode="0%;[RED]\-0%;0%"/>
    <numFmt numFmtId="165" formatCode="\te&quot;xt&quot;"/>
    <numFmt numFmtId="166" formatCode="#,##0;[RED]\-#,##0;0"/>
    <numFmt numFmtId="167" formatCode="&quot;R$ &quot;#,##0;[RED]&quot;-R$ &quot;#,##0;&quot;R$ &quot;0"/>
  </numFmts>
  <fonts count="21">
    <font>
      <name val="Calibri"/>
      <charset val="1"/>
      <family val="2"/>
      <color theme="1"/>
      <sz val="11"/>
    </font>
    <font>
      <name val="Arial"/>
      <family val="0"/>
      <sz val="10"/>
    </font>
    <font>
      <name val="Arial"/>
      <family val="0"/>
      <sz val="10"/>
    </font>
    <font>
      <name val="Arial"/>
      <family val="0"/>
      <sz val="10"/>
    </font>
    <font>
      <name val="Arial"/>
      <charset val="1"/>
      <family val="0"/>
      <b val="1"/>
      <color rgb="FFFFFFFF"/>
      <sz val="15"/>
    </font>
    <font>
      <name val="Arial"/>
      <charset val="1"/>
      <family val="0"/>
      <i val="1"/>
      <color rgb="FFFFFFFF"/>
      <sz val="10"/>
    </font>
    <font>
      <name val="Arial"/>
      <charset val="1"/>
      <family val="0"/>
      <b val="1"/>
      <color rgb="FFFFFFFF"/>
      <sz val="11"/>
    </font>
    <font>
      <name val="Arial"/>
      <charset val="1"/>
      <family val="0"/>
      <color rgb="FF1F2937"/>
      <sz val="10"/>
    </font>
    <font>
      <name val="Arial"/>
      <charset val="1"/>
      <family val="0"/>
      <b val="1"/>
      <color rgb="FF1F2937"/>
      <sz val="9"/>
    </font>
    <font>
      <name val="Arial"/>
      <charset val="1"/>
      <family val="0"/>
      <color rgb="FF1F2937"/>
      <sz val="9"/>
    </font>
    <font>
      <name val="Arial"/>
      <charset val="1"/>
      <family val="0"/>
      <i val="1"/>
      <color rgb="FF6B7280"/>
      <sz val="9"/>
    </font>
    <font>
      <name val="Arial"/>
      <charset val="1"/>
      <family val="0"/>
      <i val="1"/>
      <color rgb="FF1F2937"/>
      <sz val="9"/>
    </font>
    <font>
      <name val="Arial"/>
      <charset val="1"/>
      <family val="0"/>
      <b val="1"/>
      <color rgb="FFFFFFFF"/>
      <sz val="9"/>
    </font>
    <font>
      <name val="Arial"/>
      <charset val="1"/>
      <family val="0"/>
      <color rgb="FF1F3A5F"/>
      <sz val="10"/>
    </font>
    <font>
      <name val="Arial"/>
      <charset val="1"/>
      <family val="0"/>
      <b val="1"/>
      <color rgb="FF1F3A5F"/>
      <sz val="10"/>
    </font>
    <font>
      <name val="Arial"/>
      <charset val="1"/>
      <family val="0"/>
      <i val="1"/>
      <color rgb="FF6B7280"/>
      <sz val="8"/>
    </font>
    <font>
      <name val="Arial"/>
      <charset val="1"/>
      <family val="0"/>
      <b val="1"/>
      <color rgb="FF2E5A88"/>
      <sz val="8"/>
    </font>
    <font>
      <name val="Arial"/>
      <charset val="1"/>
      <family val="0"/>
      <color rgb="FF333333"/>
      <sz val="9"/>
    </font>
    <font>
      <name val="Arial"/>
      <charset val="1"/>
      <family val="0"/>
      <color rgb="FF1D4ED8"/>
      <sz val="10"/>
    </font>
    <font>
      <name val="Arial"/>
      <charset val="1"/>
      <family val="0"/>
      <b val="1"/>
      <color rgb="FF1F2937"/>
      <sz val="10"/>
    </font>
    <font>
      <name val="Arial"/>
      <charset val="1"/>
      <family val="0"/>
      <b val="1"/>
      <color rgb="FF1F3A5F"/>
      <sz val="9"/>
    </font>
  </fonts>
  <fills count="11">
    <fill>
      <patternFill/>
    </fill>
    <fill>
      <patternFill patternType="gray125"/>
    </fill>
    <fill>
      <patternFill patternType="solid">
        <fgColor rgb="FF1F3A5F"/>
        <bgColor rgb="FF1F2937"/>
      </patternFill>
    </fill>
    <fill>
      <patternFill patternType="solid">
        <fgColor rgb="FF2E5A88"/>
        <bgColor rgb="FF1F3A5F"/>
      </patternFill>
    </fill>
    <fill>
      <patternFill patternType="solid">
        <fgColor rgb="FFFFF6CC"/>
        <bgColor rgb="FFFFF0C2"/>
      </patternFill>
    </fill>
    <fill>
      <patternFill patternType="solid">
        <fgColor rgb="FFEDF1F6"/>
        <bgColor rgb="FFE3ECF7"/>
      </patternFill>
    </fill>
    <fill>
      <patternFill patternType="solid">
        <fgColor rgb="FFFFFFFF"/>
        <bgColor rgb="FFF7F9FC"/>
      </patternFill>
    </fill>
    <fill>
      <patternFill patternType="solid">
        <fgColor rgb="FFE3ECF7"/>
        <bgColor rgb="FFEDF1F6"/>
      </patternFill>
    </fill>
    <fill>
      <patternFill patternType="solid">
        <fgColor rgb="FFDFF1DC"/>
        <bgColor rgb="FFE3ECF7"/>
      </patternFill>
    </fill>
    <fill>
      <patternFill patternType="solid">
        <fgColor rgb="FFF7F9FC"/>
        <bgColor rgb="FFFFFFFF"/>
      </patternFill>
    </fill>
    <fill>
      <patternFill patternType="solid">
        <fgColor rgb="FFD6E4F5"/>
        <bgColor rgb="FFE3ECF7"/>
      </patternFill>
    </fill>
  </fills>
  <borders count="6">
    <border>
      <left/>
      <right/>
      <top/>
      <bottom/>
      <diagonal/>
    </border>
    <border>
      <left style="thin">
        <color rgb="FFC9D2DE"/>
      </left>
      <right style="thin">
        <color rgb="FFC9D2DE"/>
      </right>
      <top style="thin">
        <color rgb="FFC9D2DE"/>
      </top>
      <bottom style="thin">
        <color rgb="FFC9D2DE"/>
      </bottom>
      <diagonal/>
    </border>
    <border>
      <left/>
      <right/>
      <top style="thin">
        <color rgb="FFC9D2DE"/>
      </top>
      <bottom/>
      <diagonal/>
    </border>
    <border>
      <left/>
      <right style="thin">
        <color rgb="FFC9D2DE"/>
      </right>
      <top style="thin">
        <color rgb="FFC9D2DE"/>
      </top>
      <bottom/>
      <diagonal/>
    </border>
    <border>
      <left/>
      <right style="thin">
        <color rgb="FFC9D2DE"/>
      </right>
      <top style="thin">
        <color rgb="FFC9D2DE"/>
      </top>
      <bottom style="thin">
        <color rgb="FFC9D2DE"/>
      </bottom>
      <diagonal/>
    </border>
    <border>
      <left/>
      <right/>
      <top style="thin">
        <color rgb="FFC9D2DE"/>
      </top>
      <bottom style="thin">
        <color rgb="FFC9D2DE"/>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83">
    <xf numFmtId="0" fontId="0" fillId="0" borderId="0" applyAlignment="1" pivotButton="0" quotePrefix="0" xfId="0">
      <alignment horizontal="general" vertical="bottom"/>
    </xf>
    <xf numFmtId="0" fontId="4" fillId="2" borderId="0" applyAlignment="1" pivotButton="0" quotePrefix="0" xfId="0">
      <alignment horizontal="general" vertical="center" indent="1"/>
    </xf>
    <xf numFmtId="0" fontId="5" fillId="2" borderId="0" applyAlignment="1" pivotButton="0" quotePrefix="0" xfId="0">
      <alignment horizontal="general" vertical="center" wrapText="1" indent="1"/>
    </xf>
    <xf numFmtId="0" fontId="6" fillId="3" borderId="0" applyAlignment="1" pivotButton="0" quotePrefix="0" xfId="0">
      <alignment horizontal="general" vertical="center" indent="1"/>
    </xf>
    <xf numFmtId="0" fontId="7" fillId="0" borderId="0" applyAlignment="1" pivotButton="0" quotePrefix="0" xfId="0">
      <alignment horizontal="general" vertical="center" wrapText="1" indent="1"/>
    </xf>
    <xf numFmtId="0" fontId="8" fillId="4" borderId="1" applyAlignment="1" pivotButton="0" quotePrefix="0" xfId="0">
      <alignment horizontal="general" vertical="center" wrapText="1" indent="1"/>
    </xf>
    <xf numFmtId="0" fontId="9" fillId="0" borderId="0" applyAlignment="1" pivotButton="0" quotePrefix="0" xfId="0">
      <alignment horizontal="general" vertical="center" wrapText="1" indent="1"/>
    </xf>
    <xf numFmtId="0" fontId="8" fillId="5" borderId="1" applyAlignment="1" pivotButton="0" quotePrefix="0" xfId="0">
      <alignment horizontal="general" vertical="center" wrapText="1" indent="1"/>
    </xf>
    <xf numFmtId="0" fontId="10" fillId="6" borderId="1" applyAlignment="1" pivotButton="0" quotePrefix="0" xfId="0">
      <alignment horizontal="general" vertical="center" wrapText="1" indent="1"/>
    </xf>
    <xf numFmtId="0" fontId="8" fillId="7" borderId="1" applyAlignment="1" pivotButton="0" quotePrefix="0" xfId="0">
      <alignment horizontal="general" vertical="center" wrapText="1" indent="1"/>
    </xf>
    <xf numFmtId="0" fontId="8" fillId="8" borderId="1" applyAlignment="1" pivotButton="0" quotePrefix="0" xfId="0">
      <alignment horizontal="general" vertical="center" wrapText="1" indent="1"/>
    </xf>
    <xf numFmtId="0" fontId="11" fillId="7" borderId="0" applyAlignment="1" pivotButton="0" quotePrefix="0" xfId="0">
      <alignment horizontal="general" vertical="center" wrapText="1" indent="1"/>
    </xf>
    <xf numFmtId="0" fontId="12" fillId="2" borderId="1" applyAlignment="1" pivotButton="0" quotePrefix="0" xfId="0">
      <alignment horizontal="center" vertical="center" wrapText="1"/>
    </xf>
    <xf numFmtId="0" fontId="8" fillId="9" borderId="1" applyAlignment="1" pivotButton="0" quotePrefix="0" xfId="0">
      <alignment horizontal="general" vertical="center" wrapText="1" indent="1"/>
    </xf>
    <xf numFmtId="0" fontId="9" fillId="0" borderId="1" applyAlignment="1" pivotButton="0" quotePrefix="0" xfId="0">
      <alignment horizontal="general" vertical="center" wrapText="1" indent="1"/>
    </xf>
    <xf numFmtId="164" fontId="13" fillId="5" borderId="1" applyAlignment="1" pivotButton="0" quotePrefix="0" xfId="0">
      <alignment horizontal="center" vertical="center" wrapText="1"/>
    </xf>
    <xf numFmtId="0" fontId="13" fillId="5" borderId="1" applyAlignment="1" pivotButton="0" quotePrefix="0" xfId="0">
      <alignment horizontal="center" vertical="center" wrapText="1"/>
    </xf>
    <xf numFmtId="164" fontId="14" fillId="10" borderId="1" applyAlignment="1" pivotButton="0" quotePrefix="0" xfId="0">
      <alignment horizontal="right" vertical="center" wrapText="1"/>
    </xf>
    <xf numFmtId="0" fontId="15" fillId="0" borderId="1" applyAlignment="1" pivotButton="0" quotePrefix="0" xfId="0">
      <alignment horizontal="general" vertical="center" wrapText="1" indent="1"/>
    </xf>
    <xf numFmtId="0" fontId="15" fillId="0" borderId="0" applyAlignment="1" pivotButton="0" quotePrefix="0" xfId="0">
      <alignment horizontal="general" vertical="center" wrapText="1" indent="1"/>
    </xf>
    <xf numFmtId="0" fontId="16" fillId="0" borderId="0" applyAlignment="1" pivotButton="0" quotePrefix="0" xfId="0">
      <alignment horizontal="general" vertical="top" wrapText="1"/>
    </xf>
    <xf numFmtId="0" fontId="17" fillId="0" borderId="0" applyAlignment="1" pivotButton="0" quotePrefix="0" xfId="0">
      <alignment horizontal="general" vertical="top" wrapText="1"/>
    </xf>
    <xf numFmtId="0" fontId="18" fillId="4" borderId="1" applyAlignment="1" applyProtection="1" pivotButton="0" quotePrefix="0" xfId="0">
      <alignment horizontal="left" vertical="center" wrapText="1" indent="1"/>
      <protection locked="0" hidden="0"/>
    </xf>
    <xf numFmtId="0" fontId="9" fillId="9" borderId="1" applyAlignment="1" pivotButton="0" quotePrefix="0" xfId="0">
      <alignment horizontal="general" vertical="center" wrapText="1" indent="1"/>
    </xf>
    <xf numFmtId="165" fontId="18" fillId="4" borderId="1" applyAlignment="1" applyProtection="1" pivotButton="0" quotePrefix="0" xfId="0">
      <alignment horizontal="left" vertical="center" wrapText="1" indent="1"/>
      <protection locked="0" hidden="0"/>
    </xf>
    <xf numFmtId="0" fontId="18" fillId="4" borderId="1" applyAlignment="1" applyProtection="1" pivotButton="0" quotePrefix="0" xfId="0">
      <alignment horizontal="center" vertical="center" wrapText="1"/>
      <protection locked="0" hidden="0"/>
    </xf>
    <xf numFmtId="166" fontId="13" fillId="5" borderId="1" applyAlignment="1" pivotButton="0" quotePrefix="0" xfId="0">
      <alignment horizontal="right" vertical="center" wrapText="1"/>
    </xf>
    <xf numFmtId="0" fontId="19" fillId="10" borderId="1" applyAlignment="1" pivotButton="0" quotePrefix="0" xfId="0">
      <alignment horizontal="general" vertical="center" wrapText="1" indent="1"/>
    </xf>
    <xf numFmtId="0" fontId="14" fillId="10" borderId="1" applyAlignment="1" pivotButton="0" quotePrefix="0" xfId="0">
      <alignment horizontal="right" vertical="center" wrapText="1"/>
    </xf>
    <xf numFmtId="167" fontId="18" fillId="4" borderId="1" applyAlignment="1" applyProtection="1" pivotButton="0" quotePrefix="0" xfId="0">
      <alignment horizontal="center" vertical="center" wrapText="1"/>
      <protection locked="0" hidden="0"/>
    </xf>
    <xf numFmtId="166" fontId="18" fillId="4" borderId="1" applyAlignment="1" applyProtection="1" pivotButton="0" quotePrefix="0" xfId="0">
      <alignment horizontal="center" vertical="center" wrapText="1"/>
      <protection locked="0" hidden="0"/>
    </xf>
    <xf numFmtId="167" fontId="13" fillId="5" borderId="1" applyAlignment="1" pivotButton="0" quotePrefix="0" xfId="0">
      <alignment horizontal="right" vertical="center" wrapText="1"/>
    </xf>
    <xf numFmtId="167" fontId="14" fillId="10" borderId="1" applyAlignment="1" pivotButton="0" quotePrefix="0" xfId="0">
      <alignment horizontal="right" vertical="center" wrapText="1"/>
    </xf>
    <xf numFmtId="166" fontId="14" fillId="10" borderId="1" applyAlignment="1" pivotButton="0" quotePrefix="0" xfId="0">
      <alignment horizontal="right" vertical="center" wrapText="1"/>
    </xf>
    <xf numFmtId="0" fontId="7" fillId="5" borderId="1" applyAlignment="1" pivotButton="0" quotePrefix="0" xfId="0">
      <alignment horizontal="general" vertical="center" wrapText="1" indent="1"/>
    </xf>
    <xf numFmtId="164" fontId="14" fillId="10" borderId="1" applyAlignment="1" pivotButton="0" quotePrefix="0" xfId="0">
      <alignment horizontal="center" vertical="center" wrapText="1"/>
    </xf>
    <xf numFmtId="0" fontId="14" fillId="5" borderId="1" applyAlignment="1" pivotButton="0" quotePrefix="0" xfId="0">
      <alignment horizontal="center" vertical="center" wrapText="1"/>
    </xf>
    <xf numFmtId="0" fontId="7" fillId="6" borderId="1" applyAlignment="1" pivotButton="0" quotePrefix="0" xfId="0">
      <alignment horizontal="general" vertical="center" wrapText="1" indent="1"/>
    </xf>
    <xf numFmtId="0" fontId="20" fillId="7" borderId="0" applyAlignment="1" pivotButton="0" quotePrefix="0" xfId="0">
      <alignment horizontal="general" vertical="center" wrapText="1" indent="1"/>
    </xf>
    <xf numFmtId="0" fontId="0" fillId="0" borderId="0" applyAlignment="1" pivotButton="0" quotePrefix="0" xfId="0">
      <alignment horizontal="general" vertical="bottom"/>
    </xf>
    <xf numFmtId="0" fontId="0" fillId="0" borderId="0" pivotButton="0" quotePrefix="0" xfId="0"/>
    <xf numFmtId="0" fontId="4" fillId="2" borderId="0" applyAlignment="1" pivotButton="0" quotePrefix="0" xfId="0">
      <alignment horizontal="general" vertical="center" indent="1"/>
    </xf>
    <xf numFmtId="0" fontId="5" fillId="2" borderId="0" applyAlignment="1" pivotButton="0" quotePrefix="0" xfId="0">
      <alignment horizontal="general" vertical="center" wrapText="1" indent="1"/>
    </xf>
    <xf numFmtId="0" fontId="6" fillId="3" borderId="0" applyAlignment="1" pivotButton="0" quotePrefix="0" xfId="0">
      <alignment horizontal="general" vertical="center" indent="1"/>
    </xf>
    <xf numFmtId="0" fontId="7" fillId="0" borderId="0" applyAlignment="1" pivotButton="0" quotePrefix="0" xfId="0">
      <alignment horizontal="general" vertical="center" wrapText="1" indent="1"/>
    </xf>
    <xf numFmtId="0" fontId="8" fillId="4" borderId="1" applyAlignment="1" pivotButton="0" quotePrefix="0" xfId="0">
      <alignment horizontal="general" vertical="center" wrapText="1" indent="1"/>
    </xf>
    <xf numFmtId="0" fontId="9" fillId="0" borderId="0" applyAlignment="1" pivotButton="0" quotePrefix="0" xfId="0">
      <alignment horizontal="general" vertical="center" wrapText="1" indent="1"/>
    </xf>
    <xf numFmtId="0" fontId="8" fillId="5" borderId="1" applyAlignment="1" pivotButton="0" quotePrefix="0" xfId="0">
      <alignment horizontal="general" vertical="center" wrapText="1" indent="1"/>
    </xf>
    <xf numFmtId="0" fontId="10" fillId="6" borderId="1" applyAlignment="1" pivotButton="0" quotePrefix="0" xfId="0">
      <alignment horizontal="general" vertical="center" wrapText="1" indent="1"/>
    </xf>
    <xf numFmtId="0" fontId="8" fillId="7" borderId="1" applyAlignment="1" pivotButton="0" quotePrefix="0" xfId="0">
      <alignment horizontal="general" vertical="center" wrapText="1" indent="1"/>
    </xf>
    <xf numFmtId="0" fontId="8" fillId="8" borderId="1" applyAlignment="1" pivotButton="0" quotePrefix="0" xfId="0">
      <alignment horizontal="general" vertical="center" wrapText="1" indent="1"/>
    </xf>
    <xf numFmtId="0" fontId="11" fillId="7" borderId="0" applyAlignment="1" pivotButton="0" quotePrefix="0" xfId="0">
      <alignment horizontal="general" vertical="center" wrapText="1" indent="1"/>
    </xf>
    <xf numFmtId="0" fontId="12" fillId="2" borderId="1" applyAlignment="1" pivotButton="0" quotePrefix="0" xfId="0">
      <alignment horizontal="center" vertical="center" wrapText="1"/>
    </xf>
    <xf numFmtId="0" fontId="8" fillId="9" borderId="1" applyAlignment="1" pivotButton="0" quotePrefix="0" xfId="0">
      <alignment horizontal="general" vertical="center" wrapText="1" indent="1"/>
    </xf>
    <xf numFmtId="0" fontId="9" fillId="0" borderId="1" applyAlignment="1" pivotButton="0" quotePrefix="0" xfId="0">
      <alignment horizontal="general" vertical="center" wrapText="1" indent="1"/>
    </xf>
    <xf numFmtId="164" fontId="13" fillId="5" borderId="1" applyAlignment="1" pivotButton="0" quotePrefix="0" xfId="0">
      <alignment horizontal="center" vertical="center" wrapText="1"/>
    </xf>
    <xf numFmtId="0" fontId="13" fillId="5" borderId="1" applyAlignment="1" pivotButton="0" quotePrefix="0" xfId="0">
      <alignment horizontal="center" vertical="center" wrapText="1"/>
    </xf>
    <xf numFmtId="0" fontId="0" fillId="0" borderId="4" pivotButton="0" quotePrefix="0" xfId="0"/>
    <xf numFmtId="164" fontId="14" fillId="10" borderId="1" applyAlignment="1" pivotButton="0" quotePrefix="0" xfId="0">
      <alignment horizontal="right" vertical="center" wrapText="1"/>
    </xf>
    <xf numFmtId="0" fontId="15" fillId="0" borderId="1" applyAlignment="1" pivotButton="0" quotePrefix="0" xfId="0">
      <alignment horizontal="general" vertical="center" wrapText="1" indent="1"/>
    </xf>
    <xf numFmtId="0" fontId="15" fillId="0" borderId="0" applyAlignment="1" pivotButton="0" quotePrefix="0" xfId="0">
      <alignment horizontal="general" vertical="center" wrapText="1" indent="1"/>
    </xf>
    <xf numFmtId="0" fontId="16" fillId="0" borderId="0" applyAlignment="1" pivotButton="0" quotePrefix="0" xfId="0">
      <alignment horizontal="general" vertical="top" wrapText="1"/>
    </xf>
    <xf numFmtId="0" fontId="17" fillId="0" borderId="0" applyAlignment="1" pivotButton="0" quotePrefix="0" xfId="0">
      <alignment horizontal="general" vertical="top" wrapText="1"/>
    </xf>
    <xf numFmtId="0" fontId="18" fillId="4" borderId="1" applyAlignment="1" applyProtection="1" pivotButton="0" quotePrefix="0" xfId="0">
      <alignment horizontal="left" vertical="center" wrapText="1" indent="1"/>
      <protection locked="0" hidden="0"/>
    </xf>
    <xf numFmtId="0" fontId="0" fillId="0" borderId="5" applyProtection="1" pivotButton="0" quotePrefix="0" xfId="0">
      <protection locked="0" hidden="0"/>
    </xf>
    <xf numFmtId="0" fontId="0" fillId="0" borderId="4" applyProtection="1" pivotButton="0" quotePrefix="0" xfId="0">
      <protection locked="0" hidden="0"/>
    </xf>
    <xf numFmtId="0" fontId="9" fillId="9" borderId="1" applyAlignment="1" pivotButton="0" quotePrefix="0" xfId="0">
      <alignment horizontal="general" vertical="center" wrapText="1" indent="1"/>
    </xf>
    <xf numFmtId="165" fontId="18" fillId="4" borderId="1" applyAlignment="1" applyProtection="1" pivotButton="0" quotePrefix="0" xfId="0">
      <alignment horizontal="left" vertical="center" wrapText="1" indent="1"/>
      <protection locked="0" hidden="0"/>
    </xf>
    <xf numFmtId="0" fontId="18" fillId="4" borderId="1" applyAlignment="1" applyProtection="1" pivotButton="0" quotePrefix="0" xfId="0">
      <alignment horizontal="center" vertical="center" wrapText="1"/>
      <protection locked="0" hidden="0"/>
    </xf>
    <xf numFmtId="166" fontId="13" fillId="5" borderId="1" applyAlignment="1" pivotButton="0" quotePrefix="0" xfId="0">
      <alignment horizontal="right" vertical="center" wrapText="1"/>
    </xf>
    <xf numFmtId="0" fontId="0" fillId="0" borderId="5" pivotButton="0" quotePrefix="0" xfId="0"/>
    <xf numFmtId="0" fontId="19" fillId="10" borderId="1" applyAlignment="1" pivotButton="0" quotePrefix="0" xfId="0">
      <alignment horizontal="general" vertical="center" wrapText="1" indent="1"/>
    </xf>
    <xf numFmtId="0" fontId="14" fillId="10" borderId="1" applyAlignment="1" pivotButton="0" quotePrefix="0" xfId="0">
      <alignment horizontal="right" vertical="center" wrapText="1"/>
    </xf>
    <xf numFmtId="167" fontId="18" fillId="4" borderId="1" applyAlignment="1" applyProtection="1" pivotButton="0" quotePrefix="0" xfId="0">
      <alignment horizontal="center" vertical="center" wrapText="1"/>
      <protection locked="0" hidden="0"/>
    </xf>
    <xf numFmtId="166" fontId="18" fillId="4" borderId="1" applyAlignment="1" applyProtection="1" pivotButton="0" quotePrefix="0" xfId="0">
      <alignment horizontal="center" vertical="center" wrapText="1"/>
      <protection locked="0" hidden="0"/>
    </xf>
    <xf numFmtId="167" fontId="13" fillId="5" borderId="1" applyAlignment="1" pivotButton="0" quotePrefix="0" xfId="0">
      <alignment horizontal="right" vertical="center" wrapText="1"/>
    </xf>
    <xf numFmtId="167" fontId="14" fillId="10" borderId="1" applyAlignment="1" pivotButton="0" quotePrefix="0" xfId="0">
      <alignment horizontal="right" vertical="center" wrapText="1"/>
    </xf>
    <xf numFmtId="166" fontId="14" fillId="10" borderId="1" applyAlignment="1" pivotButton="0" quotePrefix="0" xfId="0">
      <alignment horizontal="right" vertical="center" wrapText="1"/>
    </xf>
    <xf numFmtId="0" fontId="7" fillId="5" borderId="1" applyAlignment="1" pivotButton="0" quotePrefix="0" xfId="0">
      <alignment horizontal="general" vertical="center" wrapText="1" indent="1"/>
    </xf>
    <xf numFmtId="164" fontId="14" fillId="10" borderId="1" applyAlignment="1" pivotButton="0" quotePrefix="0" xfId="0">
      <alignment horizontal="center" vertical="center" wrapText="1"/>
    </xf>
    <xf numFmtId="0" fontId="14" fillId="5" borderId="1" applyAlignment="1" pivotButton="0" quotePrefix="0" xfId="0">
      <alignment horizontal="center" vertical="center" wrapText="1"/>
    </xf>
    <xf numFmtId="0" fontId="7" fillId="6" borderId="1" applyAlignment="1" pivotButton="0" quotePrefix="0" xfId="0">
      <alignment horizontal="general" vertical="center" wrapText="1" indent="1"/>
    </xf>
    <xf numFmtId="0" fontId="20" fillId="7" borderId="0" applyAlignment="1" pivotButton="0" quotePrefix="0" xfId="0">
      <alignment horizontal="general" vertical="center" wrapText="1" inden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6">
    <dxf>
      <font>
        <name val="Arial"/>
        <charset val="1"/>
        <family val="0"/>
        <b val="1"/>
        <color rgb="FF1E6B3A"/>
        <sz val="10"/>
      </font>
      <fill>
        <patternFill>
          <bgColor rgb="FFDFF1DC"/>
        </patternFill>
      </fill>
    </dxf>
    <dxf>
      <font>
        <name val="Arial"/>
        <charset val="1"/>
        <family val="0"/>
        <b val="1"/>
        <color rgb="FF8A6100"/>
        <sz val="10"/>
      </font>
      <fill>
        <patternFill>
          <bgColor rgb="FFFFF0C2"/>
        </patternFill>
      </fill>
    </dxf>
    <dxf>
      <font>
        <name val="Arial"/>
        <charset val="1"/>
        <family val="0"/>
        <b val="1"/>
        <color rgb="FF9B1C1C"/>
        <sz val="10"/>
      </font>
      <fill>
        <patternFill>
          <bgColor rgb="FFF9D5D3"/>
        </patternFill>
      </fill>
    </dxf>
    <dxf>
      <fill>
        <patternFill>
          <bgColor rgb="FFDFF1DC"/>
        </patternFill>
      </fill>
    </dxf>
    <dxf>
      <fill>
        <patternFill>
          <bgColor rgb="FFFFF0C2"/>
        </patternFill>
      </fill>
    </dxf>
    <dxf>
      <fill>
        <patternFill>
          <bgColor rgb="FFF9D5D3"/>
        </patternFill>
      </fill>
    </dxf>
  </dxfs>
  <colors>
    <indexedColors>
      <rgbColor rgb="FF000000"/>
      <rgbColor rgb="FFFFFFFF"/>
      <rgbColor rgb="FFFF0000"/>
      <rgbColor rgb="FF00FF00"/>
      <rgbColor rgb="FF0000FF"/>
      <rgbColor rgb="FFFFFF00"/>
      <rgbColor rgb="FFFF00FF"/>
      <rgbColor rgb="FF00FFFF"/>
      <rgbColor rgb="FF800000"/>
      <rgbColor rgb="FF1E6B3A"/>
      <rgbColor rgb="FF000080"/>
      <rgbColor rgb="FF8A6100"/>
      <rgbColor rgb="FF800080"/>
      <rgbColor rgb="FF008080"/>
      <rgbColor rgb="FFD6E4F5"/>
      <rgbColor rgb="FF808080"/>
      <rgbColor rgb="FF9999FF"/>
      <rgbColor rgb="FF993366"/>
      <rgbColor rgb="FFFFF6CC"/>
      <rgbColor rgb="FFE3ECF7"/>
      <rgbColor rgb="FF660066"/>
      <rgbColor rgb="FFFF8080"/>
      <rgbColor rgb="FF1D4ED8"/>
      <rgbColor rgb="FFC9D2DE"/>
      <rgbColor rgb="FF000080"/>
      <rgbColor rgb="FFFF00FF"/>
      <rgbColor rgb="FFFFFF00"/>
      <rgbColor rgb="FF00FFFF"/>
      <rgbColor rgb="FF800080"/>
      <rgbColor rgb="FF800000"/>
      <rgbColor rgb="FF008080"/>
      <rgbColor rgb="FF0000FF"/>
      <rgbColor rgb="FF00CCFF"/>
      <rgbColor rgb="FFEDF1F6"/>
      <rgbColor rgb="FFDFF1DC"/>
      <rgbColor rgb="FFFFF0C2"/>
      <rgbColor rgb="FFF7F9FC"/>
      <rgbColor rgb="FFFF99CC"/>
      <rgbColor rgb="FFCC99FF"/>
      <rgbColor rgb="FFF9D5D3"/>
      <rgbColor rgb="FF3366FF"/>
      <rgbColor rgb="FF33CCCC"/>
      <rgbColor rgb="FF99CC00"/>
      <rgbColor rgb="FFFFCC00"/>
      <rgbColor rgb="FFFF9900"/>
      <rgbColor rgb="FFFF6600"/>
      <rgbColor rgb="FF6B7280"/>
      <rgbColor rgb="FF969696"/>
      <rgbColor rgb="FF1F3A5F"/>
      <rgbColor rgb="FF339966"/>
      <rgbColor rgb="FF003300"/>
      <rgbColor rgb="FF1F2937"/>
      <rgbColor rgb="FF9B1C1C"/>
      <rgbColor rgb="FF993366"/>
      <rgbColor rgb="FF2E5A88"/>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1"/>
  </sheetPr>
  <dimension ref="A1:D43"/>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0" customWidth="1" style="39" min="1" max="1"/>
    <col width="52" customWidth="1" style="39" min="2" max="2"/>
    <col width="16" customWidth="1" style="39" min="3" max="3"/>
    <col width="40" customWidth="1" style="39" min="4" max="4"/>
    <col width="3" customWidth="1" style="39" min="5" max="5"/>
  </cols>
  <sheetData>
    <row r="1" ht="30" customHeight="1" s="40">
      <c r="A1" s="41" t="inlineStr">
        <is>
          <t>Crescer com a S3U  ·  Ferramenta 2: Marketing aplicado</t>
        </is>
      </c>
    </row>
    <row r="2" ht="34.5" customHeight="1" s="40">
      <c r="A2" s="42" t="inlineStr">
        <is>
          <t>Quem é o seu cliente, por que ele compra de você, contra quem você compete, onde ele te encontra e o que dizer, em cinco abas que conversam entre si.</t>
        </is>
      </c>
    </row>
    <row r="3"/>
    <row r="4"/>
    <row r="5" ht="21.75" customHeight="1" s="40">
      <c r="A5" s="43" t="inlineStr">
        <is>
          <t>O QUE VOCÊ VAI DESCOBRIR COM ESTA FERRAMENTA</t>
        </is>
      </c>
    </row>
    <row r="6" ht="18" customHeight="1" s="40">
      <c r="A6" s="44" t="inlineStr">
        <is>
          <t>✔  Quem é o cliente certo para focar (e quem não é), quem decide, usa, influencia e paga.</t>
        </is>
      </c>
    </row>
    <row r="7" ht="18" customHeight="1" s="40">
      <c r="A7" s="44" t="inlineStr">
        <is>
          <t>✔  A 'tarefa' que ele contrata você para resolver, a dor real e o ganho esperado, separando fato de hipótese.</t>
        </is>
      </c>
    </row>
    <row r="8" ht="18" customHeight="1" s="40">
      <c r="A8" s="44" t="inlineStr">
        <is>
          <t>✔  Onde os concorrentes deixam clientes insatisfeitos (Reclame Aqui, Google) e qual é a sua brecha.</t>
        </is>
      </c>
    </row>
    <row r="9" ht="18" customHeight="1" s="40">
      <c r="A9" s="44" t="inlineStr">
        <is>
          <t>✔  Sua frase de posicionamento no formato da aula, montada automaticamente e testada (relevante, distinta, comprovável).</t>
        </is>
      </c>
    </row>
    <row r="10" ht="18" customHeight="1" s="40">
      <c r="A10" s="44" t="inlineStr">
        <is>
          <t>✔  A jornada com métricas, o custo por cliente de cada canal, a mensagem central e a coerência dos 7 Ps.</t>
        </is>
      </c>
    </row>
    <row r="11"/>
    <row r="12" ht="21.75" customHeight="1" s="40">
      <c r="A12" s="43" t="inlineStr">
        <is>
          <t>COMO USAR (o percurso)  ·  ⏱ 1h30 na primeira vez (com a pesquisa de concorrência); 20 min para revisar a cada 90 dias</t>
        </is>
      </c>
    </row>
    <row r="13" ht="18" customHeight="1" s="40">
      <c r="A13" s="44" t="inlineStr">
        <is>
          <t>1 CLIENTE  →  ICP, os 4 papéis de compra, o trabalho a ser feito (JTBD) com fato/hipótese, e o encaixe com a sua oferta.</t>
        </is>
      </c>
    </row>
    <row r="14" ht="18" customHeight="1" s="40">
      <c r="A14" s="44" t="inlineStr">
        <is>
          <t>2 CONCORRÊNCIA  →  5 a 8 players (incluindo o 'jeitinho'), preço, promessa e reclamação recorrente. Pesquise antes.</t>
        </is>
      </c>
    </row>
    <row r="15" ht="18" customHeight="1" s="40">
      <c r="A15" s="44" t="inlineStr">
        <is>
          <t>3 POSICIONAMENTO  →  o benefício central e a frase: Para [alvo], o [negócio] é [categoria] que [benefício], porque [prova].</t>
        </is>
      </c>
    </row>
    <row r="16" ht="18" customHeight="1" s="40">
      <c r="A16" s="44" t="inlineStr">
        <is>
          <t>4 CANAIS E MENSAGEM  →  a jornada em 4 momentos, custo por cliente por canal, mensagem, oferta de entrada e WhatsApp.</t>
        </is>
      </c>
    </row>
    <row r="17" ht="18" customHeight="1" s="40">
      <c r="A17" s="44" t="inlineStr">
        <is>
          <t>5 MIX 7 PS  →  produto, preço, praça, promoção, pessoas, processos e prova física: tudo reforça a mesma promessa?</t>
        </is>
      </c>
    </row>
    <row r="18" ht="18" customHeight="1" s="40">
      <c r="A18" s="44" t="inlineStr">
        <is>
          <t>6 SEU ÍNDICE  →  prontidão por área, critérios da aula e plano de 30 dias (nada para preencher até o plano).</t>
        </is>
      </c>
    </row>
    <row r="19"/>
    <row r="20" ht="21.75" customHeight="1" s="40">
      <c r="A20" s="43" t="inlineStr">
        <is>
          <t>LEGENDA DAS CORES  ·  o que é seu e o que é da planilha</t>
        </is>
      </c>
    </row>
    <row r="21" ht="19.5" customHeight="1" s="40">
      <c r="A21" s="45" t="inlineStr">
        <is>
          <t>Célula AMARELA</t>
        </is>
      </c>
      <c r="B21" s="46" t="inlineStr">
        <is>
          <t>É sua: clique e escreva. Texto azul = você digitou.</t>
        </is>
      </c>
    </row>
    <row r="22" ht="19.5" customHeight="1" s="40">
      <c r="A22" s="47" t="inlineStr">
        <is>
          <t>Célula CINZA</t>
        </is>
      </c>
      <c r="B22" s="46" t="inlineStr">
        <is>
          <t>É da planilha: calcula sozinha. Está travada para você não apagar a fórmula sem querer.</t>
        </is>
      </c>
    </row>
    <row r="23" ht="19.5" customHeight="1" s="40">
      <c r="A23" s="48" t="inlineStr">
        <is>
          <t>Texto cinza em itálico</t>
        </is>
      </c>
      <c r="B23" s="46" t="inlineStr">
        <is>
          <t>Exemplo e 'o que pensar para responder'. Não precisa apagar: fica ao lado, fora da conta.</t>
        </is>
      </c>
    </row>
    <row r="24" ht="19.5" customHeight="1" s="40">
      <c r="A24" s="49" t="inlineStr">
        <is>
          <t>Faixa azul-clara</t>
        </is>
      </c>
      <c r="B24" s="46" t="inlineStr">
        <is>
          <t>Dica do método: o raciocínio por trás do campo (e o contexto Brasil).</t>
        </is>
      </c>
    </row>
    <row r="25" ht="19.5" customHeight="1" s="40">
      <c r="A25" s="50" t="inlineStr">
        <is>
          <t>Verde / Amarelo / Vermelho</t>
        </is>
      </c>
      <c r="B25" s="46" t="inlineStr">
        <is>
          <t>Semáforo automático: regra de bolso aplicada ao seu número.</t>
        </is>
      </c>
    </row>
    <row r="26" ht="30.75" customHeight="1" s="40">
      <c r="A26" s="51" t="inlineStr">
        <is>
          <t>🔓 Para destravar uma aba (se quiser mudar fórmulas): Revisar → Desproteger planilha. Não há senha. Só recomendamos fazer isso depois de preencher tudo uma vez.</t>
        </is>
      </c>
    </row>
    <row r="27"/>
    <row r="28" ht="21.75" customHeight="1" s="40">
      <c r="A28" s="43" t="inlineStr">
        <is>
          <t>SEU PROGRESSO  ·  quanto de cada aba já está preenchido</t>
        </is>
      </c>
    </row>
    <row r="29" ht="19.5" customHeight="1" s="40">
      <c r="A29" s="52" t="inlineStr">
        <is>
          <t>Aba</t>
        </is>
      </c>
      <c r="B29" s="52" t="inlineStr">
        <is>
          <t>O que ela entrega</t>
        </is>
      </c>
      <c r="C29" s="52" t="inlineStr">
        <is>
          <t>Preenchido</t>
        </is>
      </c>
      <c r="D29" s="52" t="inlineStr">
        <is>
          <t>Próximo passo</t>
        </is>
      </c>
    </row>
    <row r="30" ht="19.5" customHeight="1" s="40">
      <c r="A30" s="53" t="inlineStr">
        <is>
          <t>1 CLIENTE</t>
        </is>
      </c>
      <c r="B30" s="54" t="inlineStr">
        <is>
          <t>ICP, 4 papéis, JTBD (fato/hipótese), encaixe</t>
        </is>
      </c>
      <c r="C30" s="55">
        <f>(COUNTA('1 CLIENTE'!B9:B9,'1 CLIENTE'!B10:B10,'1 CLIENTE'!B11:B11,'1 CLIENTE'!B12:B12,'1 CLIENTE'!B16:B16,'1 CLIENTE'!B17:B17,'1 CLIENTE'!B18:B18,'1 CLIENTE'!B19:B19,'1 CLIENTE'!B24:B24,'1 CLIENTE'!C24:C24,'1 CLIENTE'!A34:B34))/12</f>
        <v/>
      </c>
      <c r="D30" s="56">
        <f>IF(C30=0,"Comece por aqui →",IF(C30&lt;0.5,"Continue preenchendo",IF(C30&lt;1,"Quase lá: faltam alguns campos","Concluída ✔")))</f>
        <v/>
      </c>
    </row>
    <row r="31" ht="19.5" customHeight="1" s="40">
      <c r="A31" s="53" t="inlineStr">
        <is>
          <t>2 CONCORRÊNCIA</t>
        </is>
      </c>
      <c r="B31" s="54" t="inlineStr">
        <is>
          <t>Mapa de concorrentes e a brecha</t>
        </is>
      </c>
      <c r="C31" s="55">
        <f>(COUNTA('2 CONCORRÊNCIA'!A10:A10,'2 CONCORRÊNCIA'!B10:B10,'2 CONCORRÊNCIA'!G10:G10,'2 CONCORRÊNCIA'!A11:A11,'2 CONCORRÊNCIA'!A12:A12,'2 CONCORRÊNCIA'!B24:B24,'2 CONCORRÊNCIA'!B25:B25,'2 CONCORRÊNCIA'!B26:B26,'2 CONCORRÊNCIA'!B27:B27))/9</f>
        <v/>
      </c>
      <c r="D31" s="56">
        <f>IF(C31=0,"Comece por aqui →",IF(C31&lt;0.5,"Continue preenchendo",IF(C31&lt;1,"Quase lá: faltam alguns campos","Concluída ✔")))</f>
        <v/>
      </c>
    </row>
    <row r="32" ht="19.5" customHeight="1" s="40">
      <c r="A32" s="53" t="inlineStr">
        <is>
          <t>3 POSICIONAMENTO</t>
        </is>
      </c>
      <c r="B32" s="54" t="inlineStr">
        <is>
          <t>Benefício central, frase e provas</t>
        </is>
      </c>
      <c r="C32" s="55">
        <f>(COUNTA('3 POSICIONAMENTO'!B9:B9,'3 POSICIONAMENTO'!B13:B13,'3 POSICIONAMENTO'!B14:B14,'3 POSICIONAMENTO'!B15:B15,'3 POSICIONAMENTO'!B16:B16,'3 POSICIONAMENTO'!B17:B17,'3 POSICIONAMENTO'!C22:C24,'3 POSICIONAMENTO'!B29:B29,'3 POSICIONAMENTO'!A31:B31))/12</f>
        <v/>
      </c>
      <c r="D32" s="56">
        <f>IF(C32=0,"Comece por aqui →",IF(C32&lt;0.5,"Continue preenchendo",IF(C32&lt;1,"Quase lá: faltam alguns campos","Concluída ✔")))</f>
        <v/>
      </c>
    </row>
    <row r="33" ht="19.5" customHeight="1" s="40">
      <c r="A33" s="53" t="inlineStr">
        <is>
          <t>4 CANAIS E MENSAGEM</t>
        </is>
      </c>
      <c r="B33" s="54" t="inlineStr">
        <is>
          <t>Jornada, canais (custo por cliente), mensagem</t>
        </is>
      </c>
      <c r="C33" s="55">
        <f>(COUNTA('4 CANAIS E MENSAGEM'!B10:B13,'4 CANAIS E MENSAGEM'!D10:D13,'4 CANAIS E MENSAGEM'!A18:A19,'4 CANAIS E MENSAGEM'!C18:E18,'4 CANAIS E MENSAGEM'!A27:B27,'4 CANAIS E MENSAGEM'!B34:B34,'4 CANAIS E MENSAGEM'!B35:B35,'4 CANAIS E MENSAGEM'!B36:B36,'4 CANAIS E MENSAGEM'!B37:B37))/19</f>
        <v/>
      </c>
      <c r="D33" s="56">
        <f>IF(C33=0,"Comece por aqui →",IF(C33&lt;0.5,"Continue preenchendo",IF(C33&lt;1,"Quase lá: faltam alguns campos","Concluída ✔")))</f>
        <v/>
      </c>
    </row>
    <row r="34" ht="19.5" customHeight="1" s="40">
      <c r="A34" s="53" t="inlineStr">
        <is>
          <t>5 MIX 7 PS</t>
        </is>
      </c>
      <c r="B34" s="54" t="inlineStr">
        <is>
          <t>Coerência dos 7 Ps</t>
        </is>
      </c>
      <c r="C34" s="55">
        <f>(COUNTA('5 MIX 7 PS'!C9:D15,'5 MIX 7 PS'!B21:B21,'5 MIX 7 PS'!B22:B22))/16</f>
        <v/>
      </c>
      <c r="D34" s="56">
        <f>IF(C34=0,"Comece por aqui →",IF(C34&lt;0.5,"Continue preenchendo",IF(C34&lt;1,"Quase lá: faltam alguns campos","Concluída ✔")))</f>
        <v/>
      </c>
    </row>
    <row r="35" ht="19.5" customHeight="1" s="40">
      <c r="A35" s="53" t="inlineStr">
        <is>
          <t>6 SEU ÍNDICE</t>
        </is>
      </c>
      <c r="B35" s="54" t="inlineStr">
        <is>
          <t>Índice de prontidão + plano de 30 dias</t>
        </is>
      </c>
      <c r="C35" s="56" t="inlineStr">
        <is>
          <t>calculado</t>
        </is>
      </c>
      <c r="D35" s="56" t="inlineStr">
        <is>
          <t>Abra e leia o resultado</t>
        </is>
      </c>
    </row>
    <row r="36" ht="30.75" customHeight="1" s="40">
      <c r="A36" s="53" t="inlineStr">
        <is>
          <t>PROGRESSO GERAL</t>
        </is>
      </c>
      <c r="B36" s="57" t="n"/>
      <c r="C36" s="58">
        <f>AVERAGE(C30:C34)</f>
        <v/>
      </c>
      <c r="D36" s="59" t="inlineStr">
        <is>
          <t>Não é nota. É só para você ver o que ainda falta.</t>
        </is>
      </c>
    </row>
    <row r="37"/>
    <row r="38" ht="30.75" customHeight="1" s="40">
      <c r="A38" s="51" t="inlineStr">
        <is>
          <t>📚 Método: STP e posicionamento (Kotler / Ries &amp; Trout), Jobs to Be Done (Christensen / Ulwick), os 4 papéis de compra, mix dos 7 Ps e o roteiro de pesquisa do curso Crescer com a S3U (Reclame Aqui, Google Maps, Google Trends, DataSebrae).</t>
        </is>
      </c>
    </row>
    <row r="39" ht="30.75" customHeight="1" s="40">
      <c r="A39" s="51" t="inlineStr">
        <is>
          <t>🔁 Regra de ouro (vale para todas as abas): se a resposta serve para qualquer empresa, ela não serve para a sua. Reescreva até ficar específica.</t>
        </is>
      </c>
    </row>
    <row r="40" ht="21.75" customHeight="1" s="40">
      <c r="A40" s="43" t="inlineStr">
        <is>
          <t>POR QUE É GRÁTIS</t>
        </is>
      </c>
    </row>
    <row r="41" ht="30.75" customHeight="1" s="40">
      <c r="A41" s="51" t="inlineStr">
        <is>
          <t>A S3U acredita em provar antes de vender. Esta ferramenta gera valor sozinha, com os dados da sua própria empresa. Quando você quiser transformar o que aparece aqui em execução, com alguém do lado, é aí que a consultoria Crescer com a S3U entra.</t>
        </is>
      </c>
    </row>
    <row r="42"/>
    <row r="43" ht="18" customHeight="1" s="40">
      <c r="A43"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29">
    <mergeCell ref="A5:D5"/>
    <mergeCell ref="A17:D17"/>
    <mergeCell ref="A8:D8"/>
    <mergeCell ref="B23:D23"/>
    <mergeCell ref="A20:D20"/>
    <mergeCell ref="A38:D38"/>
    <mergeCell ref="A36:B36"/>
    <mergeCell ref="A43:D43"/>
    <mergeCell ref="A10:D10"/>
    <mergeCell ref="A28:D28"/>
    <mergeCell ref="A13:D13"/>
    <mergeCell ref="A40:D40"/>
    <mergeCell ref="A9:D9"/>
    <mergeCell ref="A39:D39"/>
    <mergeCell ref="A15:D15"/>
    <mergeCell ref="B24:D24"/>
    <mergeCell ref="A1:D1"/>
    <mergeCell ref="A6:D6"/>
    <mergeCell ref="A7:D7"/>
    <mergeCell ref="A41:D41"/>
    <mergeCell ref="A16:D16"/>
    <mergeCell ref="B25:D25"/>
    <mergeCell ref="A18:D18"/>
    <mergeCell ref="A12:D12"/>
    <mergeCell ref="B22:D22"/>
    <mergeCell ref="A26:D26"/>
    <mergeCell ref="B21:D21"/>
    <mergeCell ref="A2:D2"/>
    <mergeCell ref="A14:D14"/>
  </mergeCells>
  <conditionalFormatting sqref="C30:C34">
    <cfRule type="cellIs" rank="0" priority="2" equalAverage="0" operator="greaterThanOrEqual" aboveAverage="0" dxfId="0" text="" percent="0" bottom="0">
      <formula>1</formula>
    </cfRule>
    <cfRule type="cellIs" rank="0" priority="3" equalAverage="0" operator="between" aboveAverage="0" dxfId="1" text="" percent="0" bottom="0">
      <formula>0.5</formula>
      <formula>1</formula>
    </cfRule>
    <cfRule type="cellIs" rank="0" priority="4" equalAverage="0" operator="lessThan" aboveAverage="0" dxfId="2" text="" percent="0" bottom="0">
      <formula>0.5</formula>
    </cfRule>
  </conditionalFormatting>
  <conditionalFormatting sqref="C36">
    <cfRule type="cellIs" rank="0" priority="5" equalAverage="0" operator="greaterThanOrEqual" aboveAverage="0" dxfId="0" text="" percent="0" bottom="0">
      <formula>1</formula>
    </cfRule>
    <cfRule type="cellIs" rank="0" priority="6" equalAverage="0" operator="between" aboveAverage="0" dxfId="1" text="" percent="0" bottom="0">
      <formula>0.5</formula>
      <formula>1</formula>
    </cfRule>
    <cfRule type="cellIs" rank="0" priority="7" equalAverage="0" operator="lessThan" aboveAverage="0" dxfId="2" text="" percent="0" bottom="0">
      <formula>0.5</formula>
    </cfRule>
  </conditionalFormatting>
  <printOptions horizontalCentered="1" verticalCentered="0" headings="0" gridLines="0" gridLinesSet="1"/>
  <pageMargins left="0.4" right="0.4" top="1" bottom="1" header="0.511811023622047" footer="0.511811023622047"/>
  <pageSetup orientation="portrait" paperSize="9" scale="100" fitToHeight="0"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1"/>
  </sheetPr>
  <dimension ref="A1:E44"/>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6" customWidth="1" style="39" min="1" max="1"/>
    <col width="48" customWidth="1" style="39" min="2" max="2"/>
    <col width="18" customWidth="1" style="39" min="3" max="3"/>
    <col width="30" customWidth="1" style="39" min="4" max="4"/>
    <col width="46" customWidth="1" style="39" min="5" max="5"/>
    <col width="3" customWidth="1" style="39" min="6" max="6"/>
  </cols>
  <sheetData>
    <row r="1" ht="30" customHeight="1" s="40">
      <c r="A1" s="41" t="inlineStr">
        <is>
          <t>1 · CLIENTE  ·  para quem você existe</t>
        </is>
      </c>
    </row>
    <row r="2" ht="21" customHeight="1" s="40">
      <c r="A2" s="42" t="inlineStr">
        <is>
          <t>Responder bem aqui rende mais que dez campanhas. Comece pelo cliente que mais te dá retorno hoje, não pelo que você gostaria de ter.</t>
        </is>
      </c>
    </row>
    <row r="3"/>
    <row r="4" ht="30.75" customHeight="1" s="40">
      <c r="A4" s="61" t="inlineStr">
        <is>
          <t>O QUE VOCÊ GANHA AQUI</t>
        </is>
      </c>
      <c r="B4" s="62" t="inlineStr">
        <is>
          <t>Um retrato específico do seu cliente ideal (ICP), quem decide e quem paga, a tarefa que ele contrata você para resolver e quanto disso é fato ou ainda é hipótese.</t>
        </is>
      </c>
    </row>
    <row r="5" ht="30.75" customHeight="1" s="40">
      <c r="A5" s="61" t="inlineStr">
        <is>
          <t>COMO PREENCHER</t>
        </is>
      </c>
      <c r="B5" s="62" t="inlineStr">
        <is>
          <t>Células amarelas. Na seção 3, marque se cada resposta é FATO (você tem evidência: falas de clientes, avaliações, dados) ou HIPÓTESE (achismo a validar). A regra de ouro da aula: se a frase serve para qualquer empresa, ela não serve para a sua.  ·  ⏱ 20 min</t>
        </is>
      </c>
    </row>
    <row r="6"/>
    <row r="7" ht="21.75" customHeight="1" s="40">
      <c r="A7" s="43" t="inlineStr">
        <is>
          <t>1 · CLIENTE IDEAL (ICP)  ·  quem mais te dá retorno hoje</t>
        </is>
      </c>
    </row>
    <row r="8" ht="30.75" customHeight="1" s="40">
      <c r="A8" s="51" t="inlineStr">
        <is>
          <t>💡 Regra de ouro: 'pequenas e médias empresas' e 'mulheres de 25 a 45' não são respostas. 'Clínicas odontológicas com 2 a 5 cadeiras em Águas Claras, que já anunciam no Instagram' é uma resposta.</t>
        </is>
      </c>
    </row>
    <row r="9" ht="51.75" customHeight="1" s="40">
      <c r="A9" s="53" t="inlineStr">
        <is>
          <t>Quem é (setor, porte, região  ·  ou perfil, faixa etária, renda, bairro)</t>
        </is>
      </c>
      <c r="B9" s="63" t="n"/>
      <c r="C9" s="64" t="n"/>
      <c r="D9" s="65" t="n"/>
      <c r="E9" s="59" t="inlineStr">
        <is>
          <t>Ex. B2B: 'Restaurantes com 1 loja, 8 a 20 funcionários, Asa Sul/Norte, faturando R$ 80–200 mil/mês'.  Ex. B2C: 'Mães de crianças de 0 a 3 anos, classe B, Lago Sul e Jardim Botânico, que compram pelo Instagram'.</t>
        </is>
      </c>
    </row>
    <row r="10" ht="43.5" customHeight="1" s="40">
      <c r="A10" s="53" t="inlineStr">
        <is>
          <t>Sinal de que ele PRECISA de você agora (o gatilho)</t>
        </is>
      </c>
      <c r="B10" s="63" t="n"/>
      <c r="C10" s="64" t="n"/>
      <c r="D10" s="65" t="n"/>
      <c r="E10" s="59" t="inlineStr">
        <is>
          <t>Ex.: 'Acabou de abrir a segunda loja', 'Recebeu multa da vigilância', 'O contador atual atrasou a folha', 'Está grávida do primeiro filho'. O gatilho define o momento certo de abordar.</t>
        </is>
      </c>
    </row>
    <row r="11" ht="43.5" customHeight="1" s="40">
      <c r="A11" s="53" t="inlineStr">
        <is>
          <t>Sinal de que ele NÃO é seu perfil (para não perder tempo)</t>
        </is>
      </c>
      <c r="B11" s="63" t="n"/>
      <c r="C11" s="64" t="n"/>
      <c r="D11" s="65" t="n"/>
      <c r="E11" s="59" t="inlineStr">
        <is>
          <t>Ex.: 'Só quer o mais barato', 'Não tem quem cuide do Instagram', 'Fatura menos de R$ 30 mil/mês'. Dizer não cedo economiza semanas de proposta.</t>
        </is>
      </c>
    </row>
    <row r="12" ht="39.75" customHeight="1" s="40">
      <c r="A12" s="53" t="inlineStr">
        <is>
          <t>Onde ele está e como você chega até ele hoje</t>
        </is>
      </c>
      <c r="B12" s="63" t="n"/>
      <c r="C12" s="64" t="n"/>
      <c r="D12" s="65" t="n"/>
      <c r="E12" s="59" t="inlineStr">
        <is>
          <t>Ex.: 'Grupos de WhatsApp de síndicos', 'Indicação de contadores', 'Busca no Google Maps por bairro', 'Feira X em setembro'.</t>
        </is>
      </c>
    </row>
    <row r="13"/>
    <row r="14" ht="21.75" customHeight="1" s="40">
      <c r="A14" s="43" t="inlineStr">
        <is>
          <t>2 · OS 4 PAPÉIS DE COMPRA  ·  quem decide, quem usa, quem influencia, quem paga</t>
        </is>
      </c>
    </row>
    <row r="15" ht="18" customHeight="1" s="40">
      <c r="A15" s="51" t="inlineStr">
        <is>
          <t>💡 Regra da aula: mapear os 4 papéis evita vender para a pessoa errada. Em B2C costuma ser a mesma pessoa (mas nem sempre: o filho usa, a mãe decide, o pai paga). Em B2B, quase nunca é.</t>
        </is>
      </c>
    </row>
    <row r="16" ht="30" customHeight="1" s="40">
      <c r="A16" s="53" t="inlineStr">
        <is>
          <t>DECISOR  ·  quem dá o sim</t>
        </is>
      </c>
      <c r="B16" s="63" t="n"/>
      <c r="C16" s="64" t="n"/>
      <c r="D16" s="65" t="n"/>
      <c r="E16" s="59" t="inlineStr">
        <is>
          <t>Ex.: 'O dono do restaurante' · 'A mãe' · 'O gerente de compras'. Cargo ou papel, não nome.</t>
        </is>
      </c>
    </row>
    <row r="17" ht="30" customHeight="1" s="40">
      <c r="A17" s="53" t="inlineStr">
        <is>
          <t>USUÁRIO  ·  quem usa no dia a dia</t>
        </is>
      </c>
      <c r="B17" s="63" t="n"/>
      <c r="C17" s="64" t="n"/>
      <c r="D17" s="65" t="n"/>
      <c r="E17" s="59" t="inlineStr">
        <is>
          <t>Ex.: 'A equipe de cozinha' · 'A criança' · 'O time de vendas'. É quem sente a dor de perto.</t>
        </is>
      </c>
    </row>
    <row r="18" ht="30" customHeight="1" s="40">
      <c r="A18" s="53" t="inlineStr">
        <is>
          <t>INFLUENCIADOR  ·  quem opina e é ouvido</t>
        </is>
      </c>
      <c r="B18" s="63" t="n"/>
      <c r="C18" s="64" t="n"/>
      <c r="D18" s="65" t="n"/>
      <c r="E18" s="59" t="inlineStr">
        <is>
          <t>Ex.: 'O contador' · 'A pediatra' · 'O consultor de TI' · 'O grupo de mães'. Parceria com influenciador é canal.</t>
        </is>
      </c>
    </row>
    <row r="19" ht="30" customHeight="1" s="40">
      <c r="A19" s="53" t="inlineStr">
        <is>
          <t>PAGADOR  ·  quem assina o cheque</t>
        </is>
      </c>
      <c r="B19" s="63" t="n"/>
      <c r="C19" s="64" t="n"/>
      <c r="D19" s="65" t="n"/>
      <c r="E19" s="59" t="inlineStr">
        <is>
          <t>Ex.: 'O sócio investidor' · 'O pai' · 'O financeiro da matriz'. Se quem paga não é quem decide, sua proposta precisa falar com os dois.</t>
        </is>
      </c>
    </row>
    <row r="20"/>
    <row r="21" ht="21.75" customHeight="1" s="40">
      <c r="A21" s="43" t="inlineStr">
        <is>
          <t>3 · O TRABALHO QUE ELE CONTRATA (JTBD)  ·  fato ou hipótese?</t>
        </is>
      </c>
    </row>
    <row r="22" ht="18" customHeight="1" s="40">
      <c r="A22" s="51" t="inlineStr">
        <is>
          <t>💡 Descreva o 'trabalho' que o cliente quer ver feito, não o seu produto. Ninguém quer uma furadeira: quer o quadro na parede. Quem reduz mais fricção vence.</t>
        </is>
      </c>
    </row>
    <row r="23" ht="30.75" customHeight="1" s="40">
      <c r="A23" s="52" t="inlineStr">
        <is>
          <t>Pergunta</t>
        </is>
      </c>
      <c r="B23" s="52" t="inlineStr">
        <is>
          <t>Sua resposta</t>
        </is>
      </c>
      <c r="C23" s="52" t="inlineStr">
        <is>
          <t>Fato ou hipótese?</t>
        </is>
      </c>
      <c r="D23" s="52" t="inlineStr">
        <is>
          <t>Fonte / evidência</t>
        </is>
      </c>
      <c r="E23" s="52" t="inlineStr">
        <is>
          <t>Exemplo  ·  o que pensar</t>
        </is>
      </c>
    </row>
    <row r="24" ht="45.75" customHeight="1" s="40">
      <c r="A24" s="66" t="inlineStr">
        <is>
          <t>A TAREFA que ele contrata você para resolver</t>
        </is>
      </c>
      <c r="B24" s="67" t="n"/>
      <c r="C24" s="68" t="n"/>
      <c r="D24" s="67" t="n"/>
      <c r="E24" s="59" t="inlineStr">
        <is>
          <t>Ex.: 'Ter a contabilidade em dia sem precisar entender de contabilidade' · 'Chegar bonita na festa sem passar 3 horas no salão'.</t>
        </is>
      </c>
    </row>
    <row r="25" ht="45.75" customHeight="1" s="40">
      <c r="A25" s="66" t="inlineStr">
        <is>
          <t>A FRICÇÃO de hoje (o que atrasa, custa, arrisca, irrita)</t>
        </is>
      </c>
      <c r="B25" s="67" t="n"/>
      <c r="C25" s="68" t="n"/>
      <c r="D25" s="67" t="n"/>
      <c r="E25" s="59" t="inlineStr">
        <is>
          <t>Ex.: 'Perde 2 dias por mês juntando nota' · 'Já foi multado por atraso' · 'Tem medo de errar e virar processo'.</t>
        </is>
      </c>
    </row>
    <row r="26" ht="45.75" customHeight="1" s="40">
      <c r="A26" s="66" t="inlineStr">
        <is>
          <t>O GANHO esperado (como ele mede que deu certo)</t>
        </is>
      </c>
      <c r="B26" s="67" t="n"/>
      <c r="C26" s="68" t="n"/>
      <c r="D26" s="67" t="n"/>
      <c r="E26" s="59" t="inlineStr">
        <is>
          <t>Ex.: 'Fechar o mês em 1 dia' · 'Zero multa em 12 meses' · 'Receber elogio na festa'. Se dá para medir, você pode prometer.</t>
        </is>
      </c>
    </row>
    <row r="27" ht="45.75" customHeight="1" s="40">
      <c r="A27" s="66" t="inlineStr">
        <is>
          <t>O que ele AVALIA antes de decidir</t>
        </is>
      </c>
      <c r="B27" s="67" t="n"/>
      <c r="C27" s="68" t="n"/>
      <c r="D27" s="67" t="n"/>
      <c r="E27" s="59" t="inlineStr">
        <is>
          <t>Ex.: preço, prazo, confiança, quem indicou, portfólio, garantia, responder rápido no WhatsApp. Ordene: o que pesa mais?</t>
        </is>
      </c>
    </row>
    <row r="28" ht="45.75" customHeight="1" s="40">
      <c r="A28" s="66" t="inlineStr">
        <is>
          <t>Como ele resolve HOJE sem você (o substituto, o 'jeitinho')</t>
        </is>
      </c>
      <c r="B28" s="67" t="n"/>
      <c r="C28" s="68" t="n"/>
      <c r="D28" s="67" t="n"/>
      <c r="E28" s="59" t="inlineStr">
        <is>
          <t>Ex.: 'Planilha e o sobrinho' · 'O vizinho que faz por fora' · 'Deixa para depois'. O concorrente nº 1 costuma ser não fazer nada.</t>
        </is>
      </c>
    </row>
    <row r="29" ht="30.75" customHeight="1" s="40">
      <c r="A29" s="66" t="inlineStr">
        <is>
          <t>Hipóteses ainda sem evidência</t>
        </is>
      </c>
      <c r="B29" s="69">
        <f>COUNTIF(C24:C28,"Hipótese (preciso validar)")</f>
        <v/>
      </c>
      <c r="C29" s="59" t="inlineStr">
        <is>
          <t>Cada hipótese vira uma tarefa: 5 conversas de 15 minutos com clientes (ou ex-clientes) resolvem a maioria. Pergunte 'como você resolvia isso antes?' e 'o que quase te fez não fechar?'.</t>
        </is>
      </c>
      <c r="D29" s="70" t="n"/>
      <c r="E29" s="57" t="n"/>
    </row>
    <row r="30"/>
    <row r="31" ht="21.75" customHeight="1" s="40">
      <c r="A31" s="43" t="inlineStr">
        <is>
          <t>4 · O ENCAIXE  ·  onde a sua oferta responde ao que ele sente</t>
        </is>
      </c>
    </row>
    <row r="32" ht="18" customHeight="1" s="40">
      <c r="A32" s="51" t="inlineStr">
        <is>
          <t>💡 Esquerda: a dor ou o ganho do cliente (copie da seção 3). Direita: o que, na sua entrega, ataca exatamente isso. Onde não há encaixe, ou você muda a oferta, ou muda o cliente.</t>
        </is>
      </c>
    </row>
    <row r="33" ht="19.5" customHeight="1" s="40">
      <c r="A33" s="52" t="inlineStr">
        <is>
          <t>Dor ou ganho do cliente</t>
        </is>
      </c>
      <c r="B33" s="52" t="inlineStr">
        <is>
          <t>O que na sua oferta responde a isso (concreto)</t>
        </is>
      </c>
      <c r="C33" s="70" t="n"/>
      <c r="D33" s="57" t="n"/>
      <c r="E33" s="52" t="inlineStr">
        <is>
          <t>Exemplo</t>
        </is>
      </c>
    </row>
    <row r="34" ht="39.75" customHeight="1" s="40">
      <c r="A34" s="63" t="n"/>
      <c r="B34" s="63" t="n"/>
      <c r="C34" s="64" t="n"/>
      <c r="D34" s="65" t="n"/>
      <c r="E34" s="59" t="inlineStr">
        <is>
          <t>Ex.: 'Medo de multa' → 'Checklist mensal de obrigações com alerta no WhatsApp 5 dias antes'.</t>
        </is>
      </c>
    </row>
    <row r="35" ht="39.75" customHeight="1" s="40">
      <c r="A35" s="63" t="n"/>
      <c r="B35" s="63" t="n"/>
      <c r="C35" s="64" t="n"/>
      <c r="D35" s="65" t="n"/>
      <c r="E35" s="59" t="inlineStr">
        <is>
          <t>Ex.: 'Perde 2 dias juntando nota' → 'Integração com o emissor: ele não junta nada'.</t>
        </is>
      </c>
    </row>
    <row r="36" ht="39.75" customHeight="1" s="40">
      <c r="A36" s="63" t="n"/>
      <c r="B36" s="63" t="n"/>
      <c r="C36" s="64" t="n"/>
      <c r="D36" s="65" t="n"/>
      <c r="E36" s="59" t="inlineStr">
        <is>
          <t>Ex.: 'Quer chegar bonita sem 3 horas de salão' → 'Pacote express de 50 min com hora marcada'.</t>
        </is>
      </c>
    </row>
    <row r="37"/>
    <row r="38" ht="21.75" customHeight="1" s="40">
      <c r="A38" s="43" t="inlineStr">
        <is>
          <t>5 · CLIENTE SECUNDÁRIO  ·  para onde você pode crescer depois (opcional)</t>
        </is>
      </c>
    </row>
    <row r="39" ht="30" customHeight="1" s="40">
      <c r="A39" s="53" t="inlineStr">
        <is>
          <t>Quem é (1 linha)</t>
        </is>
      </c>
      <c r="B39" s="63" t="n"/>
      <c r="C39" s="64" t="n"/>
      <c r="D39" s="65" t="n"/>
      <c r="E39" s="59" t="inlineStr">
        <is>
          <t>Ex.: 'Clínicas de estética com o mesmo perfil da odontologia'. Parecido o bastante para reaproveitar o que você já sabe.</t>
        </is>
      </c>
    </row>
    <row r="40" ht="30" customHeight="1" s="40">
      <c r="A40" s="53" t="inlineStr">
        <is>
          <t>A tarefa que ele contrata e a dor principal</t>
        </is>
      </c>
      <c r="B40" s="63" t="n"/>
      <c r="C40" s="64" t="n"/>
      <c r="D40" s="65" t="n"/>
      <c r="E40" s="59" t="inlineStr">
        <is>
          <t>Se a tarefa for muito diferente, não é cliente secundário: é outro negócio.</t>
        </is>
      </c>
    </row>
    <row r="41" ht="30" customHeight="1" s="40">
      <c r="A41" s="53" t="inlineStr">
        <is>
          <t>Por que NÃO agora</t>
        </is>
      </c>
      <c r="B41" s="63" t="n"/>
      <c r="C41" s="64" t="n"/>
      <c r="D41" s="65" t="n"/>
      <c r="E41" s="59" t="inlineStr">
        <is>
          <t>Ex.: 'Exige certificação que não temos' · 'Ciclo de venda de 6 meses'. Registrar o motivo evita voltar a essa discussão toda semana.</t>
        </is>
      </c>
    </row>
    <row r="42"/>
    <row r="43"/>
    <row r="44" ht="18" customHeight="1" s="40">
      <c r="A44"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30">
    <mergeCell ref="B11:D11"/>
    <mergeCell ref="A15:E15"/>
    <mergeCell ref="B17:D17"/>
    <mergeCell ref="A1:E1"/>
    <mergeCell ref="B5:E5"/>
    <mergeCell ref="B34:D34"/>
    <mergeCell ref="B10:D10"/>
    <mergeCell ref="B19:D19"/>
    <mergeCell ref="B4:E4"/>
    <mergeCell ref="A7:E7"/>
    <mergeCell ref="B40:D40"/>
    <mergeCell ref="B9:D9"/>
    <mergeCell ref="A21:E21"/>
    <mergeCell ref="B33:D33"/>
    <mergeCell ref="B36:D36"/>
    <mergeCell ref="A2:E2"/>
    <mergeCell ref="B41:D41"/>
    <mergeCell ref="B35:D35"/>
    <mergeCell ref="B12:D12"/>
    <mergeCell ref="A32:E32"/>
    <mergeCell ref="A14:E14"/>
    <mergeCell ref="A8:E8"/>
    <mergeCell ref="A22:E22"/>
    <mergeCell ref="B16:D16"/>
    <mergeCell ref="A38:E38"/>
    <mergeCell ref="B18:D18"/>
    <mergeCell ref="C29:E29"/>
    <mergeCell ref="A44:E44"/>
    <mergeCell ref="B39:D39"/>
    <mergeCell ref="A31:E31"/>
  </mergeCells>
  <conditionalFormatting sqref="C24:C28">
    <cfRule type="expression" rank="0" priority="2" equalAverage="0" aboveAverage="0" dxfId="3" text="" percent="0" bottom="0">
      <formula>C24="Fato (tenho evidência)"</formula>
    </cfRule>
    <cfRule type="expression" rank="0" priority="3" equalAverage="0" aboveAverage="0" dxfId="4" text="" percent="0" bottom="0">
      <formula>C24="Hipótese (preciso validar)"</formula>
    </cfRule>
  </conditionalFormatting>
  <dataValidations count="1">
    <dataValidation sqref="C24:C28" showDropDown="0" showInputMessage="0" showErrorMessage="0" allowBlank="1" errorTitle="Valor inválido" error="Escolha uma opção da lista." type="list" errorStyle="stop" operator="between">
      <formula1>"Fato (tenho evidência),Hipótese (preciso validar)"</formula1>
      <formula2>0</formula2>
    </dataValidation>
  </dataValidations>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1"/>
  </sheetPr>
  <dimension ref="A1:H31"/>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4" customWidth="1" style="39" min="1" max="1"/>
    <col width="16" customWidth="1" style="39" min="2" max="3"/>
    <col width="30" customWidth="1" style="39" min="4" max="4"/>
    <col width="18" customWidth="1" style="39" min="5" max="5"/>
    <col width="26" customWidth="1" style="39" min="6" max="6"/>
    <col width="34" customWidth="1" style="39" min="7" max="7"/>
    <col width="18" customWidth="1" style="39" min="8" max="8"/>
    <col width="3" customWidth="1" style="39" min="9" max="9"/>
  </cols>
  <sheetData>
    <row r="1" ht="30" customHeight="1" s="40">
      <c r="A1" s="41" t="inlineStr">
        <is>
          <t>2 · CONCORRÊNCIA  ·  quem resolve o mesmo problema hoje (e onde deixa cliente insatisfeito)</t>
        </is>
      </c>
    </row>
    <row r="2" ht="21" customHeight="1" s="40">
      <c r="A2" s="42" t="inlineStr">
        <is>
          <t>Regra da aula: o ouro está nas insatisfações. As reclamações mais repetidas contra os líderes do seu setor são, quase sempre, a brecha do seu posicionamento.</t>
        </is>
      </c>
    </row>
    <row r="3"/>
    <row r="4" ht="16.5" customHeight="1" s="40">
      <c r="A4" s="61" t="inlineStr">
        <is>
          <t>O QUE VOCÊ GANHA AQUI</t>
        </is>
      </c>
      <c r="B4" s="62" t="inlineStr">
        <is>
          <t>Um mapa de 5 a 8 players (incluindo o 'jeitinho' que o cliente usa hoje), o que cada um cobra e promete, e a reclamação recorrente que vira a sua brecha.</t>
        </is>
      </c>
    </row>
    <row r="5" ht="30.75" customHeight="1" s="40">
      <c r="A5" s="61" t="inlineStr">
        <is>
          <t>COMO PREENCHER</t>
        </is>
      </c>
      <c r="B5" s="62" t="inlineStr">
        <is>
          <t>Pesquise 30 a 60 minutos: Reclame Aqui, avaliações no Google Maps, iFood, Mercado Livre e Instagram dos concorrentes. Anote a fonte. A primeira linha é um exemplo (não é editável).  ·  ⏱ 45 min com pesquisa</t>
        </is>
      </c>
    </row>
    <row r="6"/>
    <row r="7" ht="21.75" customHeight="1" s="40">
      <c r="A7" s="43" t="inlineStr">
        <is>
          <t>1 · MAPA DE CONCORRENTES E SUBSTITUTOS</t>
        </is>
      </c>
    </row>
    <row r="8" ht="30.75" customHeight="1" s="40">
      <c r="A8" s="52" t="inlineStr">
        <is>
          <t>Concorrente ou substituto</t>
        </is>
      </c>
      <c r="B8" s="52" t="inlineStr">
        <is>
          <t>Tipo</t>
        </is>
      </c>
      <c r="C8" s="52" t="inlineStr">
        <is>
          <t>Preço / faixa</t>
        </is>
      </c>
      <c r="D8" s="52" t="inlineStr">
        <is>
          <t>O que promete (proposta)</t>
        </is>
      </c>
      <c r="E8" s="52" t="inlineStr">
        <is>
          <t>Canal principal</t>
        </is>
      </c>
      <c r="F8" s="52" t="inlineStr">
        <is>
          <t>Ponto forte (por que o cliente vai lá)</t>
        </is>
      </c>
      <c r="G8" s="52" t="inlineStr">
        <is>
          <t>Reclamação recorrente (Reclame Aqui, Google, iFood)</t>
        </is>
      </c>
      <c r="H8" s="52" t="inlineStr">
        <is>
          <t>Fonte e data</t>
        </is>
      </c>
    </row>
    <row r="9" ht="57.75" customHeight="1" s="40">
      <c r="A9" s="59" t="inlineStr">
        <is>
          <t>Ex.: Contábil XYZ</t>
        </is>
      </c>
      <c r="B9" s="59" t="inlineStr">
        <is>
          <t>Direto</t>
        </is>
      </c>
      <c r="C9" s="59" t="inlineStr">
        <is>
          <t>R$ 600–900/mês</t>
        </is>
      </c>
      <c r="D9" s="59" t="inlineStr">
        <is>
          <t>Contabilidade completa para pequenas empresas, 'sem dor de cabeça'</t>
        </is>
      </c>
      <c r="E9" s="59" t="inlineStr">
        <is>
          <t>Google + indicação</t>
        </is>
      </c>
      <c r="F9" s="59" t="inlineStr">
        <is>
          <t>Marca conhecida, 15 anos, escritório no Plano</t>
        </is>
      </c>
      <c r="G9" s="59" t="inlineStr">
        <is>
          <t>'Demora dias para responder', 'erros na folha', 'trocam de contador toda hora' (Reclame Aqui: 38 reclamações em 2025, nota 5,8)</t>
        </is>
      </c>
      <c r="H9" s="59" t="inlineStr">
        <is>
          <t>Reclame Aqui, Google Maps · ago/2026</t>
        </is>
      </c>
    </row>
    <row r="10" ht="43.5" customHeight="1" s="40">
      <c r="A10" s="67" t="n"/>
      <c r="B10" s="68" t="n"/>
      <c r="C10" s="67" t="n"/>
      <c r="D10" s="67" t="n"/>
      <c r="E10" s="67" t="n"/>
      <c r="F10" s="67" t="n"/>
      <c r="G10" s="67" t="n"/>
      <c r="H10" s="67" t="n"/>
    </row>
    <row r="11" ht="43.5" customHeight="1" s="40">
      <c r="A11" s="67" t="n"/>
      <c r="B11" s="68" t="n"/>
      <c r="C11" s="67" t="n"/>
      <c r="D11" s="67" t="n"/>
      <c r="E11" s="67" t="n"/>
      <c r="F11" s="67" t="n"/>
      <c r="G11" s="67" t="n"/>
      <c r="H11" s="67" t="n"/>
    </row>
    <row r="12" ht="43.5" customHeight="1" s="40">
      <c r="A12" s="67" t="n"/>
      <c r="B12" s="68" t="n"/>
      <c r="C12" s="67" t="n"/>
      <c r="D12" s="67" t="n"/>
      <c r="E12" s="67" t="n"/>
      <c r="F12" s="67" t="n"/>
      <c r="G12" s="67" t="n"/>
      <c r="H12" s="67" t="n"/>
    </row>
    <row r="13" ht="43.5" customHeight="1" s="40">
      <c r="A13" s="67" t="n"/>
      <c r="B13" s="68" t="n"/>
      <c r="C13" s="67" t="n"/>
      <c r="D13" s="67" t="n"/>
      <c r="E13" s="67" t="n"/>
      <c r="F13" s="67" t="n"/>
      <c r="G13" s="67" t="n"/>
      <c r="H13" s="67" t="n"/>
    </row>
    <row r="14" ht="43.5" customHeight="1" s="40">
      <c r="A14" s="67" t="n"/>
      <c r="B14" s="68" t="n"/>
      <c r="C14" s="67" t="n"/>
      <c r="D14" s="67" t="n"/>
      <c r="E14" s="67" t="n"/>
      <c r="F14" s="67" t="n"/>
      <c r="G14" s="67" t="n"/>
      <c r="H14" s="67" t="n"/>
    </row>
    <row r="15" ht="43.5" customHeight="1" s="40">
      <c r="A15" s="67" t="n"/>
      <c r="B15" s="68" t="n"/>
      <c r="C15" s="67" t="n"/>
      <c r="D15" s="67" t="n"/>
      <c r="E15" s="67" t="n"/>
      <c r="F15" s="67" t="n"/>
      <c r="G15" s="67" t="n"/>
      <c r="H15" s="67" t="n"/>
    </row>
    <row r="16" ht="43.5" customHeight="1" s="40">
      <c r="A16" s="67" t="n"/>
      <c r="B16" s="68" t="n"/>
      <c r="C16" s="67" t="n"/>
      <c r="D16" s="67" t="n"/>
      <c r="E16" s="67" t="n"/>
      <c r="F16" s="67" t="n"/>
      <c r="G16" s="67" t="n"/>
      <c r="H16" s="67" t="n"/>
    </row>
    <row r="17" ht="43.5" customHeight="1" s="40">
      <c r="A17" s="67" t="n"/>
      <c r="B17" s="68" t="n"/>
      <c r="C17" s="67" t="n"/>
      <c r="D17" s="67" t="n"/>
      <c r="E17" s="67" t="n"/>
      <c r="F17" s="67" t="n"/>
      <c r="G17" s="67" t="n"/>
      <c r="H17" s="67" t="n"/>
    </row>
    <row r="18" ht="18" customHeight="1" s="40">
      <c r="A18" s="51" t="inlineStr">
        <is>
          <t>📌 Inclua o substituto: a planilha, o sobrinho, o 'faço eu mesmo', o vizinho informal, e o 'deixa para depois'. Em muitos mercados, o maior concorrente é o cliente não fazer nada.</t>
        </is>
      </c>
    </row>
    <row r="19" ht="19.5" customHeight="1" s="40">
      <c r="A19" s="66" t="inlineStr">
        <is>
          <t>Concorrentes mapeados</t>
        </is>
      </c>
      <c r="B19" s="69">
        <f>COUNTA(A10:A17)</f>
        <v/>
      </c>
      <c r="C19" s="59" t="inlineStr">
        <is>
          <t>Meta da aula: 5 a 10 players, com a solução improvisada incluída.</t>
        </is>
      </c>
      <c r="D19" s="70" t="n"/>
      <c r="E19" s="70" t="n"/>
      <c r="F19" s="70" t="n"/>
      <c r="G19" s="70" t="n"/>
      <c r="H19" s="57" t="n"/>
    </row>
    <row r="20" ht="30.75" customHeight="1" s="40">
      <c r="A20" s="66" t="inlineStr">
        <is>
          <t>Com reclamação recorrente anotada</t>
        </is>
      </c>
      <c r="B20" s="69">
        <f>COUNTA(G10:G17)</f>
        <v/>
      </c>
      <c r="C20" s="59" t="inlineStr">
        <is>
          <t>Sem a reclamação, o mapa não gera brecha. É a coluna mais valiosa da tabela.</t>
        </is>
      </c>
      <c r="D20" s="70" t="n"/>
      <c r="E20" s="70" t="n"/>
      <c r="F20" s="70" t="n"/>
      <c r="G20" s="70" t="n"/>
      <c r="H20" s="57" t="n"/>
    </row>
    <row r="21"/>
    <row r="22" ht="21.75" customHeight="1" s="40">
      <c r="A22" s="43" t="inlineStr">
        <is>
          <t>2 · A BRECHA  ·  o que os líderes fazem mal e você pode fazer bem</t>
        </is>
      </c>
    </row>
    <row r="23" ht="18" customHeight="1" s="40">
      <c r="A23" s="51" t="inlineStr">
        <is>
          <t>💡 Uma reclamação que se repete em 3 concorrentes é um padrão do setor, não um azar de um deles. É aí que mora um posicionamento comprovável.</t>
        </is>
      </c>
    </row>
    <row r="24" ht="39.75" customHeight="1" s="40">
      <c r="A24" s="53" t="inlineStr">
        <is>
          <t>A reclamação que mais se repete contra os líderes</t>
        </is>
      </c>
      <c r="B24" s="63" t="n"/>
      <c r="C24" s="64" t="n"/>
      <c r="D24" s="64" t="n"/>
      <c r="E24" s="65" t="n"/>
      <c r="F24" s="59" t="inlineStr">
        <is>
          <t>Ex.: 'Demora para responder e some depois de fechar'. Copie as palavras do cliente, não as suas.</t>
        </is>
      </c>
      <c r="G24" s="70" t="n"/>
      <c r="H24" s="57" t="n"/>
    </row>
    <row r="25" ht="39.75" customHeight="1" s="40">
      <c r="A25" s="53" t="inlineStr">
        <is>
          <t>Como você faz diferente (a brecha, em 1 frase)</t>
        </is>
      </c>
      <c r="B25" s="63" t="n"/>
      <c r="C25" s="64" t="n"/>
      <c r="D25" s="64" t="n"/>
      <c r="E25" s="65" t="n"/>
      <c r="F25" s="59" t="inlineStr">
        <is>
          <t>Ex.: 'Resposta em até 1 hora no WhatsApp em horário comercial, com um responsável fixo por cliente'.</t>
        </is>
      </c>
      <c r="G25" s="70" t="n"/>
      <c r="H25" s="57" t="n"/>
    </row>
    <row r="26" ht="39.75" customHeight="1" s="40">
      <c r="A26" s="53" t="inlineStr">
        <is>
          <t>Evidência de que você entrega isso melhor</t>
        </is>
      </c>
      <c r="B26" s="63" t="n"/>
      <c r="C26" s="64" t="n"/>
      <c r="D26" s="64" t="n"/>
      <c r="E26" s="65" t="n"/>
      <c r="F26" s="59" t="inlineStr">
        <is>
          <t>Ex.: 'Tempo médio de resposta medido: 22 min (jul/26)' · '12 depoimentos citando rapidez'. Se ainda não tem, é hipótese: como vai medir?</t>
        </is>
      </c>
      <c r="G26" s="70" t="n"/>
      <c r="H26" s="57" t="n"/>
    </row>
    <row r="27" ht="39.75" customHeight="1" s="40">
      <c r="A27" s="53" t="inlineStr">
        <is>
          <t>Onde os concorrentes são FORTES demais para você atacar agora</t>
        </is>
      </c>
      <c r="B27" s="63" t="n"/>
      <c r="C27" s="64" t="n"/>
      <c r="D27" s="64" t="n"/>
      <c r="E27" s="65" t="n"/>
      <c r="F27" s="59" t="inlineStr">
        <is>
          <t>Ex.: 'Preço: eles têm escala, eu não'. Saber onde não competir é metade da estratégia (Ferramenta 4).</t>
        </is>
      </c>
      <c r="G27" s="70" t="n"/>
      <c r="H27" s="57" t="n"/>
    </row>
    <row r="28"/>
    <row r="29" ht="30.75" customHeight="1" s="40">
      <c r="A29" s="51" t="inlineStr">
        <is>
          <t>🔎 Onde pesquisar (30–60 min): Reclame Aqui (reclamações e nota) · Google Maps (avaliações 1 e 2 estrelas dos concorrentes) · iFood / Mercado Livre / Shopee (comentários) · Instagram (comentários e respostas) · Google Trends (demanda por termo e por estado) · DataSebrae e associações do setor (tamanho de mercado).</t>
        </is>
      </c>
    </row>
    <row r="30"/>
    <row r="31" ht="18" customHeight="1" s="40">
      <c r="A31"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20">
    <mergeCell ref="F26:H26"/>
    <mergeCell ref="B24:E24"/>
    <mergeCell ref="A1:H1"/>
    <mergeCell ref="B5:H5"/>
    <mergeCell ref="B26:E26"/>
    <mergeCell ref="A7:H7"/>
    <mergeCell ref="B4:H4"/>
    <mergeCell ref="F27:H27"/>
    <mergeCell ref="B25:E25"/>
    <mergeCell ref="A18:H18"/>
    <mergeCell ref="B27:E27"/>
    <mergeCell ref="C19:H19"/>
    <mergeCell ref="A2:H2"/>
    <mergeCell ref="A23:H23"/>
    <mergeCell ref="A22:H22"/>
    <mergeCell ref="F25:H25"/>
    <mergeCell ref="A29:H29"/>
    <mergeCell ref="C20:H20"/>
    <mergeCell ref="A31:H31"/>
    <mergeCell ref="F24:H24"/>
  </mergeCells>
  <dataValidations count="1">
    <dataValidation sqref="B10:B17" showDropDown="0" showInputMessage="0" showErrorMessage="0" allowBlank="1" errorTitle="Valor inválido" error="Escolha uma opção da lista." type="list" errorStyle="stop" operator="between">
      <formula1>"Direto,Indireto,Substituto / jeitinho,Não fazer nada"</formula1>
      <formula2>0</formula2>
    </dataValidation>
  </dataValidations>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A1:E36"/>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4" customWidth="1" style="39" min="1" max="1"/>
    <col width="52" customWidth="1" style="39" min="2" max="2"/>
    <col width="16" customWidth="1" style="39" min="3" max="4"/>
    <col width="50" customWidth="1" style="39" min="5" max="5"/>
    <col width="3" customWidth="1" style="39" min="6" max="6"/>
  </cols>
  <sheetData>
    <row r="1" ht="30" customHeight="1" s="40">
      <c r="A1" s="41" t="inlineStr">
        <is>
          <t>3 · POSICIONAMENTO  ·  um benefício, não cinco</t>
        </is>
      </c>
    </row>
    <row r="2" ht="21" customHeight="1" s="40">
      <c r="A2" s="42" t="inlineStr">
        <is>
          <t>O benefício central que você quer que o cliente associe ao seu nome. Precisa ser relevante para o alvo, distinto da concorrência e comprovável.</t>
        </is>
      </c>
    </row>
    <row r="3"/>
    <row r="4" ht="16.5" customHeight="1" s="40">
      <c r="A4" s="61" t="inlineStr">
        <is>
          <t>O QUE VOCÊ GANHA AQUI</t>
        </is>
      </c>
      <c r="B4" s="62" t="inlineStr">
        <is>
          <t>Sua frase de posicionamento montada automaticamente no formato da aula, testada nos 3 critérios, e as provas que a sustentam.</t>
        </is>
      </c>
    </row>
    <row r="5" ht="30.75" customHeight="1" s="40">
      <c r="A5" s="61" t="inlineStr">
        <is>
          <t>COMO PREENCHER</t>
        </is>
      </c>
      <c r="B5" s="62" t="inlineStr">
        <is>
          <t>Preencha os 5 pedaços da frase (seção 2); ela se monta sozinha. Depois responda aos 3 testes com honestidade: NÃO em qualquer um deles significa voltar às abas 1 e 2.  ·  ⏱ 15 min</t>
        </is>
      </c>
    </row>
    <row r="6"/>
    <row r="7" ht="21.75" customHeight="1" s="40">
      <c r="A7" s="43" t="inlineStr">
        <is>
          <t>1 · O BENEFÍCIO CENTRAL</t>
        </is>
      </c>
    </row>
    <row r="8" ht="18" customHeight="1" s="40">
      <c r="A8" s="51" t="inlineStr">
        <is>
          <t>💡 Um só. Se você promete 'qualidade, preço e atendimento', não promete nada. Escolha o que o cliente da aba 1 mais valoriza e que os concorrentes da aba 2 entregam mal.</t>
        </is>
      </c>
    </row>
    <row r="9" ht="39.75" customHeight="1" s="40">
      <c r="A9" s="53" t="inlineStr">
        <is>
          <t>O benefício central (o que o cliente ganha, em poucas palavras)</t>
        </is>
      </c>
      <c r="B9" s="63" t="n"/>
      <c r="C9" s="64" t="n"/>
      <c r="D9" s="65" t="n"/>
      <c r="E9" s="59" t="inlineStr">
        <is>
          <t>Ex.: 'Nunca mais uma multa por atraso' · 'Pronta em 50 minutos' · 'Instalado no mesmo dia'. Resultado, não característica.</t>
        </is>
      </c>
    </row>
    <row r="10" ht="39.75" customHeight="1" s="40">
      <c r="A10" s="53" t="inlineStr">
        <is>
          <t>Benefícios que você considerou e DESCARTOU (e por quê)</t>
        </is>
      </c>
      <c r="B10" s="63" t="n"/>
      <c r="C10" s="64" t="n"/>
      <c r="D10" s="65" t="n"/>
      <c r="E10" s="59" t="inlineStr">
        <is>
          <t>Ex.: 'Preço baixo: não temos escala' · 'Variedade: o cliente não valoriza'. Registrar o que ficou de fora evita reabrir a discussão.</t>
        </is>
      </c>
    </row>
    <row r="11"/>
    <row r="12" ht="21.75" customHeight="1" s="40">
      <c r="A12" s="43" t="inlineStr">
        <is>
          <t>2 · MONTE A FRASE  ·  Para [alvo], o/a [negócio] é [categoria] que [benefício], porque [prova]</t>
        </is>
      </c>
    </row>
    <row r="13" ht="30" customHeight="1" s="40">
      <c r="A13" s="53" t="inlineStr">
        <is>
          <t>[alvo]  ·  para quem (copie da aba 1)</t>
        </is>
      </c>
      <c r="B13" s="63" t="n"/>
      <c r="C13" s="64" t="n"/>
      <c r="D13" s="65" t="n"/>
      <c r="E13" s="59" t="inlineStr">
        <is>
          <t>Ex.: 'donos de restaurante com uma loja em Brasília'</t>
        </is>
      </c>
    </row>
    <row r="14" ht="30" customHeight="1" s="40">
      <c r="A14" s="53" t="inlineStr">
        <is>
          <t>[negócio]  ·  o nome da sua empresa ou marca</t>
        </is>
      </c>
      <c r="B14" s="63" t="n"/>
      <c r="C14" s="64" t="n"/>
      <c r="D14" s="65" t="n"/>
      <c r="E14" s="59" t="inlineStr">
        <is>
          <t>Ex.: 'a Contábil Clara'</t>
        </is>
      </c>
    </row>
    <row r="15" ht="30" customHeight="1" s="40">
      <c r="A15" s="53" t="inlineStr">
        <is>
          <t>[categoria / solução]  ·  o que você é</t>
        </is>
      </c>
      <c r="B15" s="63" t="n"/>
      <c r="C15" s="64" t="n"/>
      <c r="D15" s="65" t="n"/>
      <c r="E15" s="59" t="inlineStr">
        <is>
          <t>Ex.: 'a contabilidade que responde no WhatsApp'. A categoria diz em que prateleira o cliente te coloca.</t>
        </is>
      </c>
    </row>
    <row r="16" ht="30" customHeight="1" s="40">
      <c r="A16" s="53" t="inlineStr">
        <is>
          <t>[benefício]  ·  o que ele ganha (da seção 1, em forma de frase)</t>
        </is>
      </c>
      <c r="B16" s="63" t="n"/>
      <c r="C16" s="64" t="n"/>
      <c r="D16" s="65" t="n"/>
      <c r="E16" s="59" t="inlineStr">
        <is>
          <t>Ex.: 'garante zero multa por atraso'</t>
        </is>
      </c>
    </row>
    <row r="17" ht="36" customHeight="1" s="40">
      <c r="A17" s="53" t="inlineStr">
        <is>
          <t>[prova]  ·  por que acreditar</t>
        </is>
      </c>
      <c r="B17" s="63" t="n"/>
      <c r="C17" s="64" t="n"/>
      <c r="D17" s="65" t="n"/>
      <c r="E17" s="59" t="inlineStr">
        <is>
          <t>Ex.: 'tem um responsável fixo por cliente e um checklist com alerta 5 dias antes de cada vencimento'. Prova = fato verificável, não adjetivo.</t>
        </is>
      </c>
    </row>
    <row r="18" ht="60" customHeight="1" s="40">
      <c r="A18" s="71">
        <f>IF(COUNTA(B13:B17)&lt;5,"Sua frase aparece aqui quando os 5 pedaços estiverem preenchidos.","Para "&amp;B13&amp;", "&amp;B14&amp;" é "&amp;B15&amp;" que "&amp;B16&amp;", porque "&amp;B17&amp;".")</f>
        <v/>
      </c>
      <c r="B18" s="70" t="n"/>
      <c r="C18" s="70" t="n"/>
      <c r="D18" s="70" t="n"/>
      <c r="E18" s="57" t="n"/>
    </row>
    <row r="19"/>
    <row r="20" ht="21.75" customHeight="1" s="40">
      <c r="A20" s="43" t="inlineStr">
        <is>
          <t>3 · O TESTE DA AULA  ·  relevante, distinto, comprovável</t>
        </is>
      </c>
    </row>
    <row r="21" ht="19.5" customHeight="1" s="40">
      <c r="A21" s="52" t="inlineStr">
        <is>
          <t>Teste</t>
        </is>
      </c>
      <c r="B21" s="52" t="inlineStr">
        <is>
          <t>A pergunta que você deve se fazer</t>
        </is>
      </c>
      <c r="C21" s="52" t="inlineStr">
        <is>
          <t>Resposta</t>
        </is>
      </c>
      <c r="D21" s="52" t="n"/>
      <c r="E21" s="52" t="inlineStr">
        <is>
          <t>Se a resposta for NÃO</t>
        </is>
      </c>
    </row>
    <row r="22" ht="33.75" customHeight="1" s="40">
      <c r="A22" s="53" t="inlineStr">
        <is>
          <t>RELEVANTE</t>
        </is>
      </c>
      <c r="B22" s="54" t="inlineStr">
        <is>
          <t>O cliente da aba 1 pagaria mais (ou trocaria de fornecedor) por esse benefício?</t>
        </is>
      </c>
      <c r="C22" s="68" t="n"/>
      <c r="D22" s="65" t="n"/>
      <c r="E22" s="59" t="inlineStr">
        <is>
          <t>Volte à aba 1: o benefício não é o que ele mais valoriza.</t>
        </is>
      </c>
    </row>
    <row r="23" ht="33.75" customHeight="1" s="40">
      <c r="A23" s="53" t="inlineStr">
        <is>
          <t>DISTINTO</t>
        </is>
      </c>
      <c r="B23" s="54" t="inlineStr">
        <is>
          <t>Algum concorrente da aba 2 promete a mesma coisa com as mesmas palavras?</t>
        </is>
      </c>
      <c r="C23" s="68" t="n"/>
      <c r="D23" s="65" t="n"/>
      <c r="E23" s="59" t="inlineStr">
        <is>
          <t>Se sim, ache a brecha na aba 2 ou seja mais específico.</t>
        </is>
      </c>
    </row>
    <row r="24" ht="33.75" customHeight="1" s="40">
      <c r="A24" s="53" t="inlineStr">
        <is>
          <t>COMPROVÁVEL</t>
        </is>
      </c>
      <c r="B24" s="54" t="inlineStr">
        <is>
          <t>Você consegue mostrar a prova em 30 segundos (número, depoimento, demonstração)?</t>
        </is>
      </c>
      <c r="C24" s="68" t="n"/>
      <c r="D24" s="65" t="n"/>
      <c r="E24" s="59" t="inlineStr">
        <is>
          <t>Sem prova é slogan. Vá para a seção 4 e construa uma.</t>
        </is>
      </c>
    </row>
    <row r="25" ht="19.5" customHeight="1" s="40">
      <c r="A25" s="53" t="inlineStr">
        <is>
          <t>Resultado do teste</t>
        </is>
      </c>
      <c r="B25" s="72">
        <f>IF(COUNTA(C22:C24)&lt;3,"Responda aos 3 testes",IF(COUNTIF(C22:C24,"SIM")=3,"FRASE APROVADA ✔","VOLTE E AJUSTE"))</f>
        <v/>
      </c>
      <c r="C25" s="59" t="inlineStr">
        <is>
          <t>Só leve para a comunicação (aba 4) uma frase aprovada nos três.</t>
        </is>
      </c>
      <c r="D25" s="70" t="n"/>
      <c r="E25" s="57" t="n"/>
    </row>
    <row r="26"/>
    <row r="27" ht="21.75" customHeight="1" s="40">
      <c r="A27" s="43" t="inlineStr">
        <is>
          <t>4 · O QUE VOCÊ NÃO FAZ, DE PROPÓSITO  ·  e as provas que sustentam a promessa</t>
        </is>
      </c>
    </row>
    <row r="28" ht="18" customHeight="1" s="40">
      <c r="A28" s="51" t="inlineStr">
        <is>
          <t>💡 A essência da estratégia é escolher o que não fazer. E o cliente julga pelo que vê: avaliações no Google, depoimentos, números, antes/depois.</t>
        </is>
      </c>
    </row>
    <row r="29" ht="36" customHeight="1" s="40">
      <c r="A29" s="53" t="inlineStr">
        <is>
          <t>O que você deliberadamente NÃO faz (foco honesto)</t>
        </is>
      </c>
      <c r="B29" s="63" t="n"/>
      <c r="C29" s="64" t="n"/>
      <c r="D29" s="65" t="n"/>
      <c r="E29" s="59" t="inlineStr">
        <is>
          <t>Ex.: 'Não atendemos empresas fora do Simples' · 'Não fazemos evento acima de 200 pessoas'. Dizer não protege a promessa.</t>
        </is>
      </c>
    </row>
    <row r="30" ht="43.5" customHeight="1" s="40">
      <c r="A30" s="52" t="inlineStr">
        <is>
          <t>Prova concreta</t>
        </is>
      </c>
      <c r="B30" s="52" t="inlineStr">
        <is>
          <t>Tipo</t>
        </is>
      </c>
      <c r="C30" s="52" t="inlineStr">
        <is>
          <t>Onde está publicada / como mostrar</t>
        </is>
      </c>
      <c r="D30" s="57" t="n"/>
      <c r="E30" s="52" t="inlineStr">
        <is>
          <t>Exemplo</t>
        </is>
      </c>
    </row>
    <row r="31" ht="36" customHeight="1" s="40">
      <c r="A31" s="63" t="n"/>
      <c r="B31" s="68" t="n"/>
      <c r="C31" s="63" t="n"/>
      <c r="D31" s="65" t="n"/>
      <c r="E31" s="59" t="inlineStr">
        <is>
          <t>Ex.: '98% das obrigações entregues no prazo em 2025' · Número · Site e proposta comercial</t>
        </is>
      </c>
    </row>
    <row r="32" ht="36" customHeight="1" s="40">
      <c r="A32" s="63" t="n"/>
      <c r="B32" s="68" t="n"/>
      <c r="C32" s="63" t="n"/>
      <c r="D32" s="65" t="n"/>
      <c r="E32" s="59" t="inlineStr">
        <is>
          <t>Ex.: Depoimento da Dra. Ana (Clínica Sorrir) em vídeo · Depoimento · Instagram fixado e Google</t>
        </is>
      </c>
    </row>
    <row r="33" ht="36" customHeight="1" s="40">
      <c r="A33" s="63" t="n"/>
      <c r="B33" s="68" t="n"/>
      <c r="C33" s="63" t="n"/>
      <c r="D33" s="65" t="n"/>
      <c r="E33" s="59" t="inlineStr">
        <is>
          <t>Ex.: Antes/depois do salão da cliente Maria · Portfólio · Destaque no Instagram</t>
        </is>
      </c>
    </row>
    <row r="34"/>
    <row r="35"/>
    <row r="36" ht="18" customHeight="1" s="40">
      <c r="A36"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28">
    <mergeCell ref="B14:D14"/>
    <mergeCell ref="C30:D30"/>
    <mergeCell ref="C24:D24"/>
    <mergeCell ref="C33:D33"/>
    <mergeCell ref="B17:D17"/>
    <mergeCell ref="B13:D13"/>
    <mergeCell ref="A1:E1"/>
    <mergeCell ref="B5:E5"/>
    <mergeCell ref="A36:E36"/>
    <mergeCell ref="B29:D29"/>
    <mergeCell ref="B10:D10"/>
    <mergeCell ref="B4:E4"/>
    <mergeCell ref="A7:E7"/>
    <mergeCell ref="B9:D9"/>
    <mergeCell ref="C22:D22"/>
    <mergeCell ref="B15:D15"/>
    <mergeCell ref="C31:D31"/>
    <mergeCell ref="A18:E18"/>
    <mergeCell ref="A27:E27"/>
    <mergeCell ref="A12:E12"/>
    <mergeCell ref="A2:E2"/>
    <mergeCell ref="A8:E8"/>
    <mergeCell ref="C23:D23"/>
    <mergeCell ref="B16:D16"/>
    <mergeCell ref="C32:D32"/>
    <mergeCell ref="A20:E20"/>
    <mergeCell ref="A28:E28"/>
    <mergeCell ref="C25:E25"/>
  </mergeCells>
  <conditionalFormatting sqref="C22:C24">
    <cfRule type="expression" rank="0" priority="2" equalAverage="0" aboveAverage="0" dxfId="3" text="" percent="0" bottom="0">
      <formula>C22="SIM"</formula>
    </cfRule>
    <cfRule type="expression" rank="0" priority="3" equalAverage="0" aboveAverage="0" dxfId="5" text="" percent="0" bottom="0">
      <formula>C22="NÃO"</formula>
    </cfRule>
  </conditionalFormatting>
  <conditionalFormatting sqref="B25">
    <cfRule type="expression" rank="0" priority="4" equalAverage="0" aboveAverage="0" dxfId="3" text="" percent="0" bottom="0">
      <formula>B25="FRASE APROVADA ✔"</formula>
    </cfRule>
    <cfRule type="expression" rank="0" priority="5" equalAverage="0" aboveAverage="0" dxfId="5" text="" percent="0" bottom="0">
      <formula>B25="VOLTE E AJUSTE"</formula>
    </cfRule>
  </conditionalFormatting>
  <dataValidations count="2">
    <dataValidation sqref="C22:C24" showDropDown="0" showInputMessage="0" showErrorMessage="0" allowBlank="1" errorTitle="Valor inválido" error="Escolha uma opção da lista." type="list" errorStyle="stop" operator="between">
      <formula1>"SIM,NÃO"</formula1>
      <formula2>0</formula2>
    </dataValidation>
    <dataValidation sqref="B31:B33" showDropDown="0" showInputMessage="0" showErrorMessage="0" allowBlank="1" errorTitle="Valor inválido" error="Escolha uma opção da lista." type="list" errorStyle="stop" operator="between">
      <formula1>"Número / resultado,Depoimento,Portfólio / antes-depois,Certificação / prêmio,Garantia,Avaliações (Google,RA)"</formula1>
      <formula2>0</formula2>
    </dataValidation>
  </dataValidations>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A1:G41"/>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6" customWidth="1" style="39" min="1" max="2"/>
    <col width="32" customWidth="1" style="39" min="3" max="3"/>
    <col width="22" customWidth="1" style="39" min="4" max="4"/>
    <col width="16" customWidth="1" style="39" min="5" max="6"/>
    <col width="40" customWidth="1" style="39" min="7" max="7"/>
    <col width="3" customWidth="1" style="39" min="8" max="8"/>
  </cols>
  <sheetData>
    <row r="1" ht="30" customHeight="1" s="40">
      <c r="A1" s="41" t="inlineStr">
        <is>
          <t>4 · CANAIS E MENSAGEM  ·  onde o cliente chega e o que você diz</t>
        </is>
      </c>
    </row>
    <row r="2" ht="21" customHeight="1" s="40">
      <c r="A2" s="42" t="inlineStr">
        <is>
          <t>Quatro momentos: ele te descobre, pensa em você, fecha, e volta (ou indica). Vá aonde o cliente já está, no Brasil isso costuma incluir WhatsApp, Instagram, Google e marketplaces.</t>
        </is>
      </c>
    </row>
    <row r="3"/>
    <row r="4" ht="16.5" customHeight="1" s="40">
      <c r="A4" s="61" t="inlineStr">
        <is>
          <t>O QUE VOCÊ GANHA AQUI</t>
        </is>
      </c>
      <c r="B4" s="62" t="inlineStr">
        <is>
          <t>A jornada com métrica em cada momento, o custo por cliente de cada canal (para decidir o que manter e cortar) e a mensagem central alinhada ao posicionamento.</t>
        </is>
      </c>
    </row>
    <row r="5" ht="30.75" customHeight="1" s="40">
      <c r="A5" s="61" t="inlineStr">
        <is>
          <t>COMO PREENCHER</t>
        </is>
      </c>
      <c r="B5" s="62" t="inlineStr">
        <is>
          <t>Seção 1: descreva a jornada. Seção 2: um canal por linha, com custo e resultados do último mês; o custo por cliente calcula sozinho. Seção 3: a mensagem.  ·  ⏱ 20 min</t>
        </is>
      </c>
    </row>
    <row r="6"/>
    <row r="7" ht="21.75" customHeight="1" s="40">
      <c r="A7" s="43" t="inlineStr">
        <is>
          <t>1 · A JORNADA  ·  o que acontece em cada momento</t>
        </is>
      </c>
    </row>
    <row r="8" ht="18" customHeight="1" s="40">
      <c r="A8" s="51" t="inlineStr">
        <is>
          <t>💡 Priorize canais que convertem, não os que só dão alcance. A métrica de cada momento é o que você vai olhar toda semana.</t>
        </is>
      </c>
    </row>
    <row r="9" ht="30.75" customHeight="1" s="40">
      <c r="A9" s="52" t="inlineStr">
        <is>
          <t>Momento</t>
        </is>
      </c>
      <c r="B9" s="52" t="inlineStr">
        <is>
          <t>Onde acontece (canal)</t>
        </is>
      </c>
      <c r="C9" s="52" t="inlineStr">
        <is>
          <t>O que o cliente vê / recebe</t>
        </is>
      </c>
      <c r="D9" s="52" t="inlineStr">
        <is>
          <t>Métrica que você acompanha</t>
        </is>
      </c>
      <c r="E9" s="52" t="inlineStr">
        <is>
          <t>Número hoje</t>
        </is>
      </c>
      <c r="F9" s="57" t="n"/>
      <c r="G9" s="52" t="inlineStr">
        <is>
          <t>Exemplo</t>
        </is>
      </c>
    </row>
    <row r="10" ht="48" customHeight="1" s="40">
      <c r="A10" s="53" t="inlineStr">
        <is>
          <t>CONHECER  ·  ele me descobre</t>
        </is>
      </c>
      <c r="B10" s="63" t="n"/>
      <c r="C10" s="63" t="n"/>
      <c r="D10" s="63" t="n"/>
      <c r="E10" s="68" t="n"/>
      <c r="F10" s="65" t="n"/>
      <c r="G10" s="59" t="inlineStr">
        <is>
          <t>Ex.: Google Maps + indicação de contador · Ele vê: perfil com 40 avaliações 4,9 · Métrica: contatos novos/mês · Hoje: 25</t>
        </is>
      </c>
    </row>
    <row r="11" ht="48" customHeight="1" s="40">
      <c r="A11" s="53" t="inlineStr">
        <is>
          <t>CONSIDERAR  ·  ele pensa em mim</t>
        </is>
      </c>
      <c r="B11" s="63" t="n"/>
      <c r="C11" s="63" t="n"/>
      <c r="D11" s="63" t="n"/>
      <c r="E11" s="68" t="n"/>
      <c r="F11" s="65" t="n"/>
      <c r="G11" s="59" t="inlineStr">
        <is>
          <t>Ex.: WhatsApp + site · Ele recebe: resposta em 1h e proposta em 24h · Métrica: % que pede proposta · Hoje: 60%</t>
        </is>
      </c>
    </row>
    <row r="12" ht="48" customHeight="1" s="40">
      <c r="A12" s="53" t="inlineStr">
        <is>
          <t>COMPRAR  ·  ele fecha</t>
        </is>
      </c>
      <c r="B12" s="63" t="n"/>
      <c r="C12" s="63" t="n"/>
      <c r="D12" s="63" t="n"/>
      <c r="E12" s="68" t="n"/>
      <c r="F12" s="65" t="n"/>
      <c r="G12" s="59" t="inlineStr">
        <is>
          <t>Ex.: reunião de 30 min + contrato digital · Métrica: % de propostas fechadas · Hoje: 35%</t>
        </is>
      </c>
    </row>
    <row r="13" ht="48" customHeight="1" s="40">
      <c r="A13" s="53" t="inlineStr">
        <is>
          <t>VOLTAR / INDICAR  ·  ele recompra e traz outro</t>
        </is>
      </c>
      <c r="B13" s="63" t="n"/>
      <c r="C13" s="63" t="n"/>
      <c r="D13" s="63" t="n"/>
      <c r="E13" s="68" t="n"/>
      <c r="F13" s="65" t="n"/>
      <c r="G13" s="59" t="inlineStr">
        <is>
          <t>Ex.: mensagem no D+30 e pedido de avaliação · Métrica: indicações/mês · Hoje: 3</t>
        </is>
      </c>
    </row>
    <row r="14"/>
    <row r="15" ht="21.75" customHeight="1" s="40">
      <c r="A15" s="43" t="inlineStr">
        <is>
          <t>2 · OS CANAIS  ·  o que cada um custa e traz</t>
        </is>
      </c>
    </row>
    <row r="16" ht="18" customHeight="1" s="40">
      <c r="A16" s="51" t="inlineStr">
        <is>
          <t>💡 Use o último mês (ou a média de 3). Custo inclui mídia + ferramenta + tempo pago de alguém. Sem número, coloque a melhor estimativa e marque para medir no próximo mês.</t>
        </is>
      </c>
    </row>
    <row r="17" ht="30.75" customHeight="1" s="40">
      <c r="A17" s="52" t="inlineStr">
        <is>
          <t>Canal</t>
        </is>
      </c>
      <c r="B17" s="52" t="inlineStr">
        <is>
          <t>Papel</t>
        </is>
      </c>
      <c r="C17" s="52" t="inlineStr">
        <is>
          <t>Custo/mês (R$)</t>
        </is>
      </c>
      <c r="D17" s="52" t="inlineStr">
        <is>
          <t>Contatos (leads)/mês</t>
        </is>
      </c>
      <c r="E17" s="52" t="inlineStr">
        <is>
          <t>Clientes novos/mês</t>
        </is>
      </c>
      <c r="F17" s="52" t="inlineStr">
        <is>
          <t>Custo por cliente</t>
        </is>
      </c>
      <c r="G17" s="52" t="inlineStr">
        <is>
          <t>Decisão  ·  exemplo</t>
        </is>
      </c>
    </row>
    <row r="18" ht="30" customHeight="1" s="40">
      <c r="A18" s="63" t="n"/>
      <c r="B18" s="68" t="n"/>
      <c r="C18" s="73" t="n"/>
      <c r="D18" s="74" t="n"/>
      <c r="E18" s="74" t="n"/>
      <c r="F18" s="75">
        <f>IF(E18&gt;0,C18/E18,IF(C18&gt;0,"sem cliente",""))</f>
        <v/>
      </c>
      <c r="G18" s="59" t="inlineStr">
        <is>
          <t>Ex.: Instagram + tráfego · Atrair · R$ 1.200 · 30 leads · 3 clientes → R$ 400 por cliente</t>
        </is>
      </c>
    </row>
    <row r="19" ht="30" customHeight="1" s="40">
      <c r="A19" s="63" t="n"/>
      <c r="B19" s="68" t="n"/>
      <c r="C19" s="73" t="n"/>
      <c r="D19" s="74" t="n"/>
      <c r="E19" s="74" t="n"/>
      <c r="F19" s="75">
        <f>IF(E19&gt;0,C19/E19,IF(C19&gt;0,"sem cliente",""))</f>
        <v/>
      </c>
      <c r="G19" s="59" t="inlineStr">
        <is>
          <t>Ex.: Indicação de clientes · Atrair · R$ 0 · 8 leads · 4 clientes → R$ 0</t>
        </is>
      </c>
    </row>
    <row r="20" ht="30" customHeight="1" s="40">
      <c r="A20" s="63" t="n"/>
      <c r="B20" s="68" t="n"/>
      <c r="C20" s="73" t="n"/>
      <c r="D20" s="74" t="n"/>
      <c r="E20" s="74" t="n"/>
      <c r="F20" s="75">
        <f>IF(E20&gt;0,C20/E20,IF(C20&gt;0,"sem cliente",""))</f>
        <v/>
      </c>
      <c r="G20" s="59" t="inlineStr">
        <is>
          <t>Ex.: Google Maps · Atrair · R$ 0 · 12 leads · 3 clientes</t>
        </is>
      </c>
    </row>
    <row r="21" ht="30" customHeight="1" s="40">
      <c r="A21" s="63" t="n"/>
      <c r="B21" s="68" t="n"/>
      <c r="C21" s="73" t="n"/>
      <c r="D21" s="74" t="n"/>
      <c r="E21" s="74" t="n"/>
      <c r="F21" s="75">
        <f>IF(E21&gt;0,C21/E21,IF(C21&gt;0,"sem cliente",""))</f>
        <v/>
      </c>
      <c r="G21" s="59" t="inlineStr">
        <is>
          <t>Ex.: WhatsApp · Converter · R$ 100 (ferramenta) ·, · –</t>
        </is>
      </c>
    </row>
    <row r="22" ht="30" customHeight="1" s="40">
      <c r="A22" s="63" t="n"/>
      <c r="B22" s="68" t="n"/>
      <c r="C22" s="73" t="n"/>
      <c r="D22" s="74" t="n"/>
      <c r="E22" s="74" t="n"/>
      <c r="F22" s="75">
        <f>IF(E22&gt;0,C22/E22,IF(C22&gt;0,"sem cliente",""))</f>
        <v/>
      </c>
      <c r="G22" s="59" t="inlineStr">
        <is>
          <t>Ex.: Parceria com contador · Atrair · R$ 300 (comissão) · 5 leads · 2 clientes</t>
        </is>
      </c>
    </row>
    <row r="23" ht="30" customHeight="1" s="40">
      <c r="A23" s="63" t="n"/>
      <c r="B23" s="68" t="n"/>
      <c r="C23" s="73" t="n"/>
      <c r="D23" s="74" t="n"/>
      <c r="E23" s="74" t="n"/>
      <c r="F23" s="75">
        <f>IF(E23&gt;0,C23/E23,IF(C23&gt;0,"sem cliente",""))</f>
        <v/>
      </c>
      <c r="G23" s="59" t="inlineStr">
        <is>
          <t>Ex.: Marketplace / iFood · Vender · comissão 20% · –</t>
        </is>
      </c>
    </row>
    <row r="24" ht="30" customHeight="1" s="40">
      <c r="A24" s="63" t="n"/>
      <c r="B24" s="68" t="n"/>
      <c r="C24" s="73" t="n"/>
      <c r="D24" s="74" t="n"/>
      <c r="E24" s="74" t="n"/>
      <c r="F24" s="75">
        <f>IF(E24&gt;0,C24/E24,IF(C24&gt;0,"sem cliente",""))</f>
        <v/>
      </c>
      <c r="G24" s="59" t="n"/>
    </row>
    <row r="25" ht="19.4" customHeight="1" s="40">
      <c r="A25" s="53" t="inlineStr">
        <is>
          <t>TOTAL</t>
        </is>
      </c>
      <c r="B25" s="53" t="n"/>
      <c r="C25" s="76">
        <f>SUM(C18:C24)</f>
        <v/>
      </c>
      <c r="D25" s="77">
        <f>SUM(D18:D24)</f>
        <v/>
      </c>
      <c r="E25" s="77">
        <f>SUM(E18:E24)</f>
        <v/>
      </c>
      <c r="F25" s="76">
        <f>IF(E25&gt;0,C25/E25,0)</f>
        <v/>
      </c>
      <c r="G25" s="59" t="inlineStr">
        <is>
          <t>Custo médio por cliente novo (CAC de marketing). Compare com o ticket na Ferramenta 3.</t>
        </is>
      </c>
    </row>
    <row r="26" ht="30.75" customHeight="1" s="40">
      <c r="A26" s="52" t="inlineStr">
        <is>
          <t>Decisão por canal</t>
        </is>
      </c>
      <c r="B26" s="52" t="inlineStr">
        <is>
          <t>Manter / Ajustar / Cortar / Testar</t>
        </is>
      </c>
      <c r="C26" s="52" t="inlineStr">
        <is>
          <t>Por quê (1 linha)</t>
        </is>
      </c>
      <c r="D26" s="70" t="n"/>
      <c r="E26" s="70" t="n"/>
      <c r="F26" s="57" t="n"/>
      <c r="G26" s="52" t="inlineStr">
        <is>
          <t>Exemplo</t>
        </is>
      </c>
    </row>
    <row r="27" ht="31.5" customHeight="1" s="40">
      <c r="A27" s="63" t="n"/>
      <c r="B27" s="68" t="n"/>
      <c r="C27" s="63" t="n"/>
      <c r="D27" s="64" t="n"/>
      <c r="E27" s="64" t="n"/>
      <c r="F27" s="65" t="n"/>
      <c r="G27" s="59" t="inlineStr">
        <is>
          <t>Ex.: Instagram + tráfego · Ajustar · 'R$ 400 por cliente com ticket de R$ 600: só vale se ele recomprar'.</t>
        </is>
      </c>
    </row>
    <row r="28" ht="31.5" customHeight="1" s="40">
      <c r="A28" s="63" t="n"/>
      <c r="B28" s="68" t="n"/>
      <c r="C28" s="63" t="n"/>
      <c r="D28" s="64" t="n"/>
      <c r="E28" s="64" t="n"/>
      <c r="F28" s="65" t="n"/>
      <c r="G28" s="59" t="inlineStr">
        <is>
          <t>Ex.: Indicação · Manter e sistematizar · 'Melhor canal e custa zero: criar programa de indicação'.</t>
        </is>
      </c>
    </row>
    <row r="29" ht="31.5" customHeight="1" s="40">
      <c r="A29" s="63" t="n"/>
      <c r="B29" s="68" t="n"/>
      <c r="C29" s="63" t="n"/>
      <c r="D29" s="64" t="n"/>
      <c r="E29" s="64" t="n"/>
      <c r="F29" s="65" t="n"/>
      <c r="G29" s="59" t="inlineStr">
        <is>
          <t>Ex.: Feira anual · Cortar · 'R$ 4.000 e nenhum cliente em 2 anos'.</t>
        </is>
      </c>
    </row>
    <row r="30"/>
    <row r="31" ht="21.75" customHeight="1" s="40">
      <c r="A31" s="43" t="inlineStr">
        <is>
          <t>3 · A MENSAGEM  ·  o que você diz, a oferta de entrada e o próximo passo</t>
        </is>
      </c>
    </row>
    <row r="32" ht="18" customHeight="1" s="40">
      <c r="A32" s="51" t="inlineStr">
        <is>
          <t>💡 A mensagem deve reforçar o MESMO benefício do posicionamento. Se o anúncio fala de preço e a frase fala de rapidez, o cliente não sabe quem você é.</t>
        </is>
      </c>
    </row>
    <row r="33" ht="43.5" customHeight="1" s="40">
      <c r="A33" s="78">
        <f>"Sua frase de posicionamento (aba 3): "&amp;IF(LEN('3 POSICIONAMENTO'!$A$18)&lt;70,"(monte a frase na aba 3)",'3 POSICIONAMENTO'!$A$18)</f>
        <v/>
      </c>
      <c r="B33" s="70" t="n"/>
      <c r="C33" s="70" t="n"/>
      <c r="D33" s="70" t="n"/>
      <c r="E33" s="70" t="n"/>
      <c r="F33" s="70" t="n"/>
      <c r="G33" s="57" t="n"/>
    </row>
    <row r="34" ht="36" customHeight="1" s="40">
      <c r="A34" s="53" t="inlineStr">
        <is>
          <t>Frase principal que você diz ao cliente (1 linha, em linguagem de gente)</t>
        </is>
      </c>
      <c r="B34" s="63" t="n"/>
      <c r="C34" s="64" t="n"/>
      <c r="D34" s="64" t="n"/>
      <c r="E34" s="64" t="n"/>
      <c r="F34" s="65" t="n"/>
      <c r="G34" s="59" t="inlineStr">
        <is>
          <t>Ex.: 'Sua contabilidade em dia, com resposta em 1 hora no WhatsApp.' Curta o bastante para caber num story e numa placa.</t>
        </is>
      </c>
    </row>
    <row r="35" ht="36" customHeight="1" s="40">
      <c r="A35" s="53" t="inlineStr">
        <is>
          <t>Oferta de entrada (o primeiro passo fácil e barato de dizer sim)</t>
        </is>
      </c>
      <c r="B35" s="63" t="n"/>
      <c r="C35" s="64" t="n"/>
      <c r="D35" s="64" t="n"/>
      <c r="E35" s="64" t="n"/>
      <c r="F35" s="65" t="n"/>
      <c r="G35" s="59" t="inlineStr">
        <is>
          <t>Ex.: 'Diagnóstico gratuito de 30 min' · 'Primeira limpeza com 50%' · 'Amostra grátis'. Reduz o risco de quem ainda não te conhece.</t>
        </is>
      </c>
    </row>
    <row r="36" ht="30" customHeight="1" s="40">
      <c r="A36" s="53" t="inlineStr">
        <is>
          <t>Próximo passo claro (o que ele faz agora)</t>
        </is>
      </c>
      <c r="B36" s="63" t="n"/>
      <c r="C36" s="64" t="n"/>
      <c r="D36" s="64" t="n"/>
      <c r="E36" s="64" t="n"/>
      <c r="F36" s="65" t="n"/>
      <c r="G36" s="59" t="inlineStr">
        <is>
          <t>Ex.: 'Chama no WhatsApp (61) 9…' · 'Agende no link' · 'Responda esta mensagem com SIM'. Um passo só.</t>
        </is>
      </c>
    </row>
    <row r="37" ht="36" customHeight="1" s="40">
      <c r="A37" s="53" t="inlineStr">
        <is>
          <t>Tempo de resposta no WhatsApp em horário comercial</t>
        </is>
      </c>
      <c r="B37" s="68" t="n"/>
      <c r="C37" s="65" t="n"/>
      <c r="D37" s="59" t="inlineStr">
        <is>
          <t>Contexto Brasil: se o cliente não consegue falar com a empresa no WhatsApp, para muita gente é como se ela não existisse. Regra de bolso: até 1 hora.</t>
        </is>
      </c>
      <c r="E37" s="70" t="n"/>
      <c r="F37" s="70" t="n"/>
      <c r="G37" s="57" t="n"/>
    </row>
    <row r="38" ht="33.75" customHeight="1" s="40">
      <c r="A38" s="53" t="inlineStr">
        <is>
          <t>Quem responde e com que script</t>
        </is>
      </c>
      <c r="B38" s="63" t="n"/>
      <c r="C38" s="64" t="n"/>
      <c r="D38" s="64" t="n"/>
      <c r="E38" s="64" t="n"/>
      <c r="F38" s="65" t="n"/>
      <c r="G38" s="59" t="inlineStr">
        <is>
          <t>Ex.: 'Ana, com o script de 3 perguntas (o que precisa, para quando, orçamento)'. Sem dono, o WhatsApp vira buraco negro.</t>
        </is>
      </c>
    </row>
    <row r="39"/>
    <row r="40"/>
    <row r="41" ht="18" customHeight="1" s="40">
      <c r="A41"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27">
    <mergeCell ref="A32:G32"/>
    <mergeCell ref="E12:F12"/>
    <mergeCell ref="A8:G8"/>
    <mergeCell ref="C28:F28"/>
    <mergeCell ref="A33:G33"/>
    <mergeCell ref="E10:F10"/>
    <mergeCell ref="A31:G31"/>
    <mergeCell ref="E13:F13"/>
    <mergeCell ref="A15:G15"/>
    <mergeCell ref="E9:F9"/>
    <mergeCell ref="A1:G1"/>
    <mergeCell ref="B38:F38"/>
    <mergeCell ref="B5:G5"/>
    <mergeCell ref="B34:F34"/>
    <mergeCell ref="C26:F26"/>
    <mergeCell ref="B37:C37"/>
    <mergeCell ref="E11:F11"/>
    <mergeCell ref="C29:F29"/>
    <mergeCell ref="B4:G4"/>
    <mergeCell ref="A16:G16"/>
    <mergeCell ref="A7:G7"/>
    <mergeCell ref="A41:G41"/>
    <mergeCell ref="A2:G2"/>
    <mergeCell ref="B36:F36"/>
    <mergeCell ref="C27:F27"/>
    <mergeCell ref="D37:G37"/>
    <mergeCell ref="B35:F35"/>
  </mergeCells>
  <conditionalFormatting sqref="B37">
    <cfRule type="expression" rank="0" priority="2" equalAverage="0" aboveAverage="0" dxfId="3" text="" percent="0" bottom="0">
      <formula>B37="Até 5 minutos"</formula>
    </cfRule>
    <cfRule type="expression" rank="0" priority="3" equalAverage="0" aboveAverage="0" dxfId="3" text="" percent="0" bottom="0">
      <formula>B37="Até 1 hora"</formula>
    </cfRule>
    <cfRule type="expression" rank="0" priority="4" equalAverage="0" aboveAverage="0" dxfId="4" text="" percent="0" bottom="0">
      <formula>B37="No mesmo dia"</formula>
    </cfRule>
    <cfRule type="expression" rank="0" priority="5" equalAverage="0" aboveAverage="0" dxfId="5" text="" percent="0" bottom="0">
      <formula>B37="Mais de 1 dia"</formula>
    </cfRule>
    <cfRule type="expression" rank="0" priority="6" equalAverage="0" aboveAverage="0" dxfId="5" text="" percent="0" bottom="0">
      <formula>B37="Não uso WhatsApp"</formula>
    </cfRule>
  </conditionalFormatting>
  <dataValidations count="3">
    <dataValidation sqref="B18:B24" showDropDown="0" showInputMessage="0" showErrorMessage="0" allowBlank="1" errorTitle="Valor inválido" error="Escolha uma opção da lista." type="list" errorStyle="stop" operator="between">
      <formula1>"Atrair,Converter,Vender,Reter / recompra"</formula1>
      <formula2>0</formula2>
    </dataValidation>
    <dataValidation sqref="B27:B29" showDropDown="0" showInputMessage="0" showErrorMessage="0" allowBlank="1" errorTitle="Valor inválido" error="Escolha uma opção da lista." type="list" errorStyle="stop" operator="between">
      <formula1>"Manter,Ajustar,Cortar,Testar"</formula1>
      <formula2>0</formula2>
    </dataValidation>
    <dataValidation sqref="B37" showDropDown="0" showInputMessage="0" showErrorMessage="0" allowBlank="1" errorTitle="Valor inválido" error="Escolha uma opção da lista." type="list" errorStyle="stop" operator="between">
      <formula1>"Até 5 minutos,Até 1 hora,No mesmo dia,Mais de 1 dia,Não uso WhatsApp"</formula1>
      <formula2>0</formula2>
    </dataValidation>
  </dataValidations>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A1:E25"/>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39" min="1" max="1"/>
    <col width="44" customWidth="1" style="39" min="2" max="2"/>
    <col width="46" customWidth="1" style="39" min="3" max="3"/>
    <col width="20" customWidth="1" style="39" min="4" max="4"/>
    <col width="44" customWidth="1" style="39" min="5" max="5"/>
    <col width="3" customWidth="1" style="39" min="6" max="6"/>
  </cols>
  <sheetData>
    <row r="1" ht="30" customHeight="1" s="40">
      <c r="A1" s="41" t="inlineStr">
        <is>
          <t>5 · MIX DOS 7 PS  ·  a oferta inteira contando a mesma história</t>
        </is>
      </c>
    </row>
    <row r="2" ht="21" customHeight="1" s="40">
      <c r="A2" s="42" t="inlineStr">
        <is>
          <t>Traduzir o posicionamento em produto, preço, praça, promoção, pessoas, processos e prova física, sem contradição entre eles.</t>
        </is>
      </c>
    </row>
    <row r="3"/>
    <row r="4" ht="16.5" customHeight="1" s="40">
      <c r="A4" s="61" t="inlineStr">
        <is>
          <t>O QUE VOCÊ GANHA AQUI</t>
        </is>
      </c>
      <c r="B4" s="62" t="inlineStr">
        <is>
          <t>Um raio-X de coerência: onde o seu mix reforça a promessa e onde a contradiz (é aí que o cliente desconfia).</t>
        </is>
      </c>
    </row>
    <row r="5" ht="16.5" customHeight="1" s="40">
      <c r="A5" s="61" t="inlineStr">
        <is>
          <t>COMO PREENCHER</t>
        </is>
      </c>
      <c r="B5" s="62" t="inlineStr">
        <is>
          <t>Para cada P, descreva como está HOJE (não como gostaria) e marque se reforça, contradiz ou ainda não está definido em relação à frase da aba 3.  ·  ⏱ 20 min</t>
        </is>
      </c>
    </row>
    <row r="6"/>
    <row r="7" ht="43.5" customHeight="1" s="40">
      <c r="A7" s="78">
        <f>"Promessa a testar (aba 3): "&amp;IF(LEN('3 POSICIONAMENTO'!$A$18)&lt;70,"(monte a frase na aba 3)",'3 POSICIONAMENTO'!$A$18)</f>
        <v/>
      </c>
      <c r="B7" s="70" t="n"/>
      <c r="C7" s="70" t="n"/>
      <c r="D7" s="70" t="n"/>
      <c r="E7" s="57" t="n"/>
    </row>
    <row r="8" ht="30.75" customHeight="1" s="40">
      <c r="A8" s="52" t="inlineStr">
        <is>
          <t>P</t>
        </is>
      </c>
      <c r="B8" s="52" t="inlineStr">
        <is>
          <t>A pergunta da aula</t>
        </is>
      </c>
      <c r="C8" s="52" t="inlineStr">
        <is>
          <t>Como está HOJE na sua empresa</t>
        </is>
      </c>
      <c r="D8" s="52" t="inlineStr">
        <is>
          <t>Reforça a promessa?</t>
        </is>
      </c>
      <c r="E8" s="52" t="inlineStr">
        <is>
          <t>Exemplo  ·  o que pensar</t>
        </is>
      </c>
    </row>
    <row r="9" ht="61.5" customHeight="1" s="40">
      <c r="A9" s="53" t="inlineStr">
        <is>
          <t>PRODUTO / SOLUÇÃO</t>
        </is>
      </c>
      <c r="B9" s="54" t="inlineStr">
        <is>
          <t>Qual é a oferta mínima que já entrega o benefício central? O que é padronizado e o que é customizado?</t>
        </is>
      </c>
      <c r="C9" s="63" t="n"/>
      <c r="D9" s="68" t="n"/>
      <c r="E9" s="59" t="inlineStr">
        <is>
          <t>Ex.: 'Plano mensal com 3 entregas fixas; customizo só o relatório'. Padronizar corta custo e erro.</t>
        </is>
      </c>
    </row>
    <row r="10" ht="61.5" customHeight="1" s="40">
      <c r="A10" s="53" t="inlineStr">
        <is>
          <t>PREÇO / CUSTO TOTAL</t>
        </is>
      </c>
      <c r="B10" s="54" t="inlineStr">
        <is>
          <t>Qual a lógica de preço (custo + margem, valor percebido, concorrência, assinatura)? Parcela? Desconto no Pix? O imposto está embutido?</t>
        </is>
      </c>
      <c r="C10" s="63" t="n"/>
      <c r="D10" s="68" t="n"/>
      <c r="E10" s="59" t="inlineStr">
        <is>
          <t>Ex.: 'Valor percebido, 10% acima da média; 3x sem juros; 5% no Pix'. Contexto Brasil: parcelar é quase obrigatório em ticket alto.</t>
        </is>
      </c>
    </row>
    <row r="11" ht="61.5" customHeight="1" s="40">
      <c r="A11" s="53" t="inlineStr">
        <is>
          <t>PRAÇA / CONVENIÊNCIA</t>
        </is>
      </c>
      <c r="B11" s="54" t="inlineStr">
        <is>
          <t>Onde o cliente prefere pesquisar, comprar, receber e pedir suporte? Que canais são próprios, parceiros, marketplace? Como evita conflito de preço entre canais?</t>
        </is>
      </c>
      <c r="C11" s="63" t="n"/>
      <c r="D11" s="68" t="n"/>
      <c r="E11" s="59" t="inlineStr">
        <is>
          <t>Ex.: 'Vendo pelo WhatsApp e Instagram; marketplace só para o produto de entrada, mesmo preço'.</t>
        </is>
      </c>
    </row>
    <row r="12" ht="61.5" customHeight="1" s="40">
      <c r="A12" s="53" t="inlineStr">
        <is>
          <t>PROMOÇÃO / COMUNICAÇÃO</t>
        </is>
      </c>
      <c r="B12" s="54" t="inlineStr">
        <is>
          <t>A mensagem central repete o benefício do posicionamento? Os canais escolhidos convertem ou só dão alcance?</t>
        </is>
      </c>
      <c r="C12" s="63" t="n"/>
      <c r="D12" s="68" t="n"/>
      <c r="E12" s="59" t="inlineStr">
        <is>
          <t>Ex.: 'Todo post fecha com a frase; tráfego só para a oferta de entrada'.</t>
        </is>
      </c>
    </row>
    <row r="13" ht="61.5" customHeight="1" s="40">
      <c r="A13" s="53" t="inlineStr">
        <is>
          <t>PESSOAS</t>
        </is>
      </c>
      <c r="B13" s="54" t="inlineStr">
        <is>
          <t>Que 2 ou 3 competências fazem ou quebram a promessa (técnica, atendimento, tempo de resposta no WhatsApp)?</t>
        </is>
      </c>
      <c r="C13" s="63" t="n"/>
      <c r="D13" s="68" t="n"/>
      <c r="E13" s="59" t="inlineStr">
        <is>
          <t>Ex.: 'Responder em 1h; saber explicar sem jargão; nunca prometer prazo sem checar agenda'.</t>
        </is>
      </c>
    </row>
    <row r="14" ht="61.5" customHeight="1" s="40">
      <c r="A14" s="53" t="inlineStr">
        <is>
          <t>PROCESSOS</t>
        </is>
      </c>
      <c r="B14" s="54" t="inlineStr">
        <is>
          <t>Que etapas da jornada precisam ser rápidas e previsíveis? Onde acontece retrabalho ou perda de confiança?</t>
        </is>
      </c>
      <c r="C14" s="63" t="n"/>
      <c r="D14" s="68" t="n"/>
      <c r="E14" s="59" t="inlineStr">
        <is>
          <t>Ex.: 'Proposta em 24h, com modelo pronto; check de qualidade antes de entregar'. Um prazo furado custa uma confiança que não volta.</t>
        </is>
      </c>
    </row>
    <row r="15" ht="61.5" customHeight="1" s="40">
      <c r="A15" s="53" t="inlineStr">
        <is>
          <t>PROVA FÍSICA</t>
        </is>
      </c>
      <c r="B15" s="54" t="inlineStr">
        <is>
          <t>O que tangibiliza a qualidade: site, embalagem, uniforme, avaliações no Google, fotos, certificados, SLA por escrito?</t>
        </is>
      </c>
      <c r="C15" s="63" t="n"/>
      <c r="D15" s="68" t="n"/>
      <c r="E15" s="59" t="inlineStr">
        <is>
          <t>Ex.: 'Google com 4,9; embalagem com nome; SLA de resposta no contrato'. O cliente julga pelo que vê.</t>
        </is>
      </c>
    </row>
    <row r="16" ht="30.75" customHeight="1" s="40">
      <c r="A16" s="53" t="inlineStr">
        <is>
          <t>Ps que reforçam a promessa</t>
        </is>
      </c>
      <c r="B16" s="57" t="n"/>
      <c r="C16" s="72">
        <f>COUNTIF(D9:D15,"Reforça")&amp;" de 7"</f>
        <v/>
      </c>
      <c r="D16" s="59" t="inlineStr">
        <is>
          <t>Meta: 7 de 7. Um 'Contradiz' vale mais atenção que três 'Não definido'.</t>
        </is>
      </c>
      <c r="E16" s="57" t="n"/>
    </row>
    <row r="17" ht="30.75" customHeight="1" s="40">
      <c r="A17" s="53" t="inlineStr">
        <is>
          <t>Ps que CONTRADIZEM a promessa</t>
        </is>
      </c>
      <c r="B17" s="57" t="n"/>
      <c r="C17" s="77">
        <f>COUNTIF(D9:D15,"Contradiz")</f>
        <v/>
      </c>
      <c r="D17" s="59" t="inlineStr">
        <is>
          <t>Onde há contradição, o cliente desconfia, e desconfiança não aparece na pesquisa, aparece no funil.</t>
        </is>
      </c>
      <c r="E17" s="57" t="n"/>
    </row>
    <row r="18"/>
    <row r="19" ht="21.75" customHeight="1" s="40">
      <c r="A19" s="43" t="inlineStr">
        <is>
          <t>A CONTRADIÇÃO Nº 1 E O QUE FAZER</t>
        </is>
      </c>
    </row>
    <row r="20" ht="18" customHeight="1" s="40">
      <c r="A20" s="51" t="inlineStr">
        <is>
          <t>💡 Escolha a contradição mais visível para o cliente e resolva antes de investir em mídia. Mídia amplifica o que existe, inclusive a contradição.</t>
        </is>
      </c>
    </row>
    <row r="21" ht="39.75" customHeight="1" s="40">
      <c r="A21" s="53" t="inlineStr">
        <is>
          <t>A contradição mais grave (qual P e por quê)</t>
        </is>
      </c>
      <c r="B21" s="63" t="n"/>
      <c r="C21" s="65" t="n"/>
      <c r="D21" s="59" t="inlineStr">
        <is>
          <t>Ex.: 'Prometo rapidez e a proposta demora 5 dias' (Processos).</t>
        </is>
      </c>
      <c r="E21" s="57" t="n"/>
    </row>
    <row r="22" ht="39.75" customHeight="1" s="40">
      <c r="A22" s="53" t="inlineStr">
        <is>
          <t>O que muda, quem faz, até quando</t>
        </is>
      </c>
      <c r="B22" s="63" t="n"/>
      <c r="C22" s="65" t="n"/>
      <c r="D22" s="59" t="inlineStr">
        <is>
          <t>Ex.: 'Modelo de proposta pronto + prazo de 24h; Ana; até 30/09'.</t>
        </is>
      </c>
      <c r="E22" s="57" t="n"/>
    </row>
    <row r="23"/>
    <row r="24"/>
    <row r="25" ht="18" customHeight="1" s="40">
      <c r="A25"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16">
    <mergeCell ref="B21:C21"/>
    <mergeCell ref="D16:E16"/>
    <mergeCell ref="A16:B16"/>
    <mergeCell ref="A20:E20"/>
    <mergeCell ref="B4:E4"/>
    <mergeCell ref="A2:E2"/>
    <mergeCell ref="A7:E7"/>
    <mergeCell ref="A25:E25"/>
    <mergeCell ref="A19:E19"/>
    <mergeCell ref="B22:C22"/>
    <mergeCell ref="A1:E1"/>
    <mergeCell ref="D22:E22"/>
    <mergeCell ref="B5:E5"/>
    <mergeCell ref="A17:B17"/>
    <mergeCell ref="D17:E17"/>
    <mergeCell ref="D21:E21"/>
  </mergeCells>
  <conditionalFormatting sqref="D9:D15">
    <cfRule type="expression" rank="0" priority="2" equalAverage="0" aboveAverage="0" dxfId="3" text="" percent="0" bottom="0">
      <formula>D9="Reforça"</formula>
    </cfRule>
    <cfRule type="expression" rank="0" priority="3" equalAverage="0" aboveAverage="0" dxfId="5" text="" percent="0" bottom="0">
      <formula>D9="Contradiz"</formula>
    </cfRule>
    <cfRule type="expression" rank="0" priority="4" equalAverage="0" aboveAverage="0" dxfId="4" text="" percent="0" bottom="0">
      <formula>D9="Não definido"</formula>
    </cfRule>
  </conditionalFormatting>
  <conditionalFormatting sqref="C17">
    <cfRule type="cellIs" rank="0" priority="5" equalAverage="0" operator="lessThanOrEqual" aboveAverage="0" dxfId="0" text="" percent="0" bottom="0">
      <formula>0</formula>
    </cfRule>
    <cfRule type="cellIs" rank="0" priority="6" equalAverage="0" operator="between" aboveAverage="0" dxfId="1" text="" percent="0" bottom="0">
      <formula>0</formula>
      <formula>1</formula>
    </cfRule>
    <cfRule type="cellIs" rank="0" priority="7" equalAverage="0" operator="greaterThan" aboveAverage="0" dxfId="2" text="" percent="0" bottom="0">
      <formula>1</formula>
    </cfRule>
  </conditionalFormatting>
  <dataValidations count="1">
    <dataValidation sqref="D9:D15" showDropDown="0" showInputMessage="0" showErrorMessage="0" allowBlank="1" errorTitle="Valor inválido" error="Escolha uma opção da lista." type="list" errorStyle="stop" operator="between">
      <formula1>"Reforça,Contradiz,Não definido"</formula1>
      <formula2>0</formula2>
    </dataValidation>
  </dataValidations>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E39"/>
  <sheetViews>
    <sheetView showFormulas="0" showGridLines="0" showRowColHeaders="1" showZeros="1" rightToLeft="0" tabSelected="0" showOutlineSymbols="1" defaultGridColor="1"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8" customWidth="1" style="39" min="1" max="1"/>
    <col width="16" customWidth="1" style="39" min="2" max="3"/>
    <col width="20" customWidth="1" style="39" min="4" max="4"/>
    <col width="56" customWidth="1" style="39" min="5" max="5"/>
    <col width="3" customWidth="1" style="39" min="6" max="6"/>
  </cols>
  <sheetData>
    <row r="1" ht="30" customHeight="1" s="40">
      <c r="A1" s="41" t="inlineStr">
        <is>
          <t>6 · SEU ÍNDICE  ·  a leitura do seu marketing hoje</t>
        </is>
      </c>
    </row>
    <row r="2" ht="34.5" customHeight="1" s="40">
      <c r="A2" s="42" t="inlineStr">
        <is>
          <t>Não é nota, é luz: mostra onde o seu esforço está concentrado e onde está a lacuna. Calculado a partir do que você preencheu (não do que você acha que sabe).</t>
        </is>
      </c>
    </row>
    <row r="3"/>
    <row r="4" ht="16.5" customHeight="1" s="40">
      <c r="A4" s="61" t="inlineStr">
        <is>
          <t>O QUE VOCÊ GANHA AQUI</t>
        </is>
      </c>
      <c r="B4" s="62" t="inlineStr">
        <is>
          <t>Prontidão por área, os critérios objetivos de qualidade que ainda faltam, a maior lacuna e um plano de 30 dias.</t>
        </is>
      </c>
    </row>
    <row r="5" ht="16.5" customHeight="1" s="40">
      <c r="A5" s="61" t="inlineStr">
        <is>
          <t>COMO PREENCHER</t>
        </is>
      </c>
      <c r="B5" s="62" t="inlineStr">
        <is>
          <t>Nada para preencher até a seção 3 (plano de 30 dias).  ·  ⏱ 5 min</t>
        </is>
      </c>
    </row>
    <row r="6"/>
    <row r="7" ht="21.75" customHeight="1" s="40">
      <c r="A7" s="43" t="inlineStr">
        <is>
          <t>1 · PRONTIDÃO POR ÁREA  ·  quanto está preenchido</t>
        </is>
      </c>
    </row>
    <row r="8" ht="19.5" customHeight="1" s="40">
      <c r="A8" s="52" t="inlineStr">
        <is>
          <t>Área</t>
        </is>
      </c>
      <c r="B8" s="52" t="inlineStr">
        <is>
          <t>Preenchido</t>
        </is>
      </c>
      <c r="C8" s="52" t="inlineStr">
        <is>
          <t>Semáforo</t>
        </is>
      </c>
      <c r="D8" s="57" t="n"/>
      <c r="E8" s="52" t="inlineStr">
        <is>
          <t>O que essa área garante</t>
        </is>
      </c>
    </row>
    <row r="9" ht="24" customHeight="1" s="40">
      <c r="A9" s="53" t="inlineStr">
        <is>
          <t>1 CLIENTE</t>
        </is>
      </c>
      <c r="B9" s="79">
        <f>(COUNTA('1 CLIENTE'!B9:B9,'1 CLIENTE'!B10:B10,'1 CLIENTE'!B11:B11,'1 CLIENTE'!B12:B12,'1 CLIENTE'!B16:B16,'1 CLIENTE'!B17:B17,'1 CLIENTE'!B18:B18,'1 CLIENTE'!B19:B19,'1 CLIENTE'!B24:B24,'1 CLIENTE'!C24:C24,'1 CLIENTE'!A34:B34))/12</f>
        <v/>
      </c>
      <c r="C9" s="80">
        <f>IF(B9&gt;=0.8,"VERDE",IF(B9&gt;=0.4,"AMARELO","VERMELHO"))</f>
        <v/>
      </c>
      <c r="D9" s="57" t="n"/>
      <c r="E9" s="59" t="inlineStr">
        <is>
          <t>Você sabe para quem existe e o que ele contrata.</t>
        </is>
      </c>
    </row>
    <row r="10" ht="24" customHeight="1" s="40">
      <c r="A10" s="53" t="inlineStr">
        <is>
          <t>2 CONCORRÊNCIA</t>
        </is>
      </c>
      <c r="B10" s="79">
        <f>(COUNTA('2 CONCORRÊNCIA'!A10:A10,'2 CONCORRÊNCIA'!B10:B10,'2 CONCORRÊNCIA'!G10:G10,'2 CONCORRÊNCIA'!A11:A11,'2 CONCORRÊNCIA'!A12:A12,'2 CONCORRÊNCIA'!B24:B24,'2 CONCORRÊNCIA'!B25:B25,'2 CONCORRÊNCIA'!B26:B26,'2 CONCORRÊNCIA'!B27:B27))/9</f>
        <v/>
      </c>
      <c r="C10" s="80">
        <f>IF(B10&gt;=0.8,"VERDE",IF(B10&gt;=0.4,"AMARELO","VERMELHO"))</f>
        <v/>
      </c>
      <c r="D10" s="57" t="n"/>
      <c r="E10" s="59" t="inlineStr">
        <is>
          <t>Você sabe contra quem compete e onde está a brecha.</t>
        </is>
      </c>
    </row>
    <row r="11" ht="24" customHeight="1" s="40">
      <c r="A11" s="53" t="inlineStr">
        <is>
          <t>3 POSICIONAMENTO</t>
        </is>
      </c>
      <c r="B11" s="79">
        <f>(COUNTA('3 POSICIONAMENTO'!B9:B9,'3 POSICIONAMENTO'!B13:B13,'3 POSICIONAMENTO'!B14:B14,'3 POSICIONAMENTO'!B15:B15,'3 POSICIONAMENTO'!B16:B16,'3 POSICIONAMENTO'!B17:B17,'3 POSICIONAMENTO'!C22:C24,'3 POSICIONAMENTO'!B29:B29,'3 POSICIONAMENTO'!A31:B31))/12</f>
        <v/>
      </c>
      <c r="C11" s="80">
        <f>IF(B11&gt;=0.8,"VERDE",IF(B11&gt;=0.4,"AMARELO","VERMELHO"))</f>
        <v/>
      </c>
      <c r="D11" s="57" t="n"/>
      <c r="E11" s="59" t="inlineStr">
        <is>
          <t>Você tem uma promessa relevante, distinta e comprovável.</t>
        </is>
      </c>
    </row>
    <row r="12" ht="24" customHeight="1" s="40">
      <c r="A12" s="53" t="inlineStr">
        <is>
          <t>4 CANAIS E MENSAGEM</t>
        </is>
      </c>
      <c r="B12" s="79">
        <f>(COUNTA('4 CANAIS E MENSAGEM'!B10:B13,'4 CANAIS E MENSAGEM'!D10:D13,'4 CANAIS E MENSAGEM'!A18:A19,'4 CANAIS E MENSAGEM'!C18:E18,'4 CANAIS E MENSAGEM'!A27:B27,'4 CANAIS E MENSAGEM'!B34:B34,'4 CANAIS E MENSAGEM'!B35:B35,'4 CANAIS E MENSAGEM'!B36:B36,'4 CANAIS E MENSAGEM'!B37:B37))/19</f>
        <v/>
      </c>
      <c r="C12" s="80">
        <f>IF(B12&gt;=0.8,"VERDE",IF(B12&gt;=0.4,"AMARELO","VERMELHO"))</f>
        <v/>
      </c>
      <c r="D12" s="57" t="n"/>
      <c r="E12" s="59" t="inlineStr">
        <is>
          <t>Você sabe onde o cliente chega, o que custa e o que dizer.</t>
        </is>
      </c>
    </row>
    <row r="13" ht="24" customHeight="1" s="40">
      <c r="A13" s="53" t="inlineStr">
        <is>
          <t>5 MIX 7 PS</t>
        </is>
      </c>
      <c r="B13" s="79">
        <f>(COUNTA('5 MIX 7 PS'!C9:D15,'5 MIX 7 PS'!B21:B21,'5 MIX 7 PS'!B22:B22))/16</f>
        <v/>
      </c>
      <c r="C13" s="80">
        <f>IF(B13&gt;=0.8,"VERDE",IF(B13&gt;=0.4,"AMARELO","VERMELHO"))</f>
        <v/>
      </c>
      <c r="D13" s="57" t="n"/>
      <c r="E13" s="59" t="inlineStr">
        <is>
          <t>A oferta inteira conta a mesma história.</t>
        </is>
      </c>
    </row>
    <row r="14" ht="19.5" customHeight="1" s="40">
      <c r="A14" s="53" t="inlineStr">
        <is>
          <t>ÍNDICE GERAL DE PRONTIDÃO DE MARKETING</t>
        </is>
      </c>
      <c r="B14" s="58">
        <f>AVERAGE(B9:B13)</f>
        <v/>
      </c>
      <c r="C14" s="59" t="inlineStr">
        <is>
          <t>Verde ≥ 80% · Amarelo 40–80% · Vermelho &lt; 40%.</t>
        </is>
      </c>
      <c r="D14" s="70" t="n"/>
      <c r="E14" s="57" t="n"/>
    </row>
    <row r="15" ht="19.5" customHeight="1" s="40">
      <c r="A15" s="53" t="inlineStr">
        <is>
          <t>Sua maior lacuna hoje</t>
        </is>
      </c>
      <c r="B15" s="72">
        <f>INDEX(A9:A13,MATCH(MIN(B9:B13),B9:B13,0))</f>
        <v/>
      </c>
      <c r="C15" s="70" t="n"/>
      <c r="D15" s="57" t="n"/>
      <c r="E15" s="59" t="inlineStr">
        <is>
          <t>A área menos preenchida. Comece o plano por ela.</t>
        </is>
      </c>
    </row>
    <row r="16"/>
    <row r="17" ht="21.75" customHeight="1" s="40">
      <c r="A17" s="43" t="inlineStr">
        <is>
          <t>2 · CRITÉRIOS DE QUALIDADE  ·  o que a aula cobra (calculado)</t>
        </is>
      </c>
    </row>
    <row r="18" ht="19.5" customHeight="1" s="40">
      <c r="A18" s="52" t="inlineStr">
        <is>
          <t>Critério</t>
        </is>
      </c>
      <c r="B18" s="52" t="inlineStr">
        <is>
          <t>Status</t>
        </is>
      </c>
      <c r="C18" s="70" t="n"/>
      <c r="D18" s="57" t="n"/>
      <c r="E18" s="52" t="inlineStr">
        <is>
          <t>Por que importa</t>
        </is>
      </c>
    </row>
    <row r="19" ht="24" customHeight="1" s="40">
      <c r="A19" s="66" t="inlineStr">
        <is>
          <t>Frase de posicionamento aprovada nos 3 testes</t>
        </is>
      </c>
      <c r="B19" s="80">
        <f>IF('3 POSICIONAMENTO'!B25="FRASE APROVADA ✔","OK","PENDENTE")</f>
        <v/>
      </c>
      <c r="C19" s="70" t="n"/>
      <c r="D19" s="57" t="n"/>
      <c r="E19" s="59" t="inlineStr">
        <is>
          <t>Sem frase aprovada, toda comunicação vira improviso.</t>
        </is>
      </c>
    </row>
    <row r="20" ht="24" customHeight="1" s="40">
      <c r="A20" s="66" t="inlineStr">
        <is>
          <t>Pelo menos 5 concorrentes/substitutos mapeados</t>
        </is>
      </c>
      <c r="B20" s="80">
        <f>IF('2 CONCORRÊNCIA'!B19&gt;=5,"OK","PENDENTE")</f>
        <v/>
      </c>
      <c r="C20" s="70" t="n"/>
      <c r="D20" s="57" t="n"/>
      <c r="E20" s="59" t="inlineStr">
        <is>
          <t>Menos que isso e você ainda não conhece o jogo.</t>
        </is>
      </c>
    </row>
    <row r="21" ht="24" customHeight="1" s="40">
      <c r="A21" s="66" t="inlineStr">
        <is>
          <t>Reclamação recorrente anotada em 3 ou mais concorrentes</t>
        </is>
      </c>
      <c r="B21" s="80">
        <f>IF('2 CONCORRÊNCIA'!B20&gt;=3,"OK","PENDENTE")</f>
        <v/>
      </c>
      <c r="C21" s="70" t="n"/>
      <c r="D21" s="57" t="n"/>
      <c r="E21" s="59" t="inlineStr">
        <is>
          <t>É de onde sai a brecha do posicionamento.</t>
        </is>
      </c>
    </row>
    <row r="22" ht="24" customHeight="1" s="40">
      <c r="A22" s="66" t="inlineStr">
        <is>
          <t>Nenhuma hipótese sem evidência sobre o cliente</t>
        </is>
      </c>
      <c r="B22" s="80">
        <f>IF(AND('1 CLIENTE'!B29=0,COUNTA('1 CLIENTE'!C24:C28)&gt;0),"OK","PENDENTE")</f>
        <v/>
      </c>
      <c r="C22" s="70" t="n"/>
      <c r="D22" s="57" t="n"/>
      <c r="E22" s="59" t="inlineStr">
        <is>
          <t>Hipótese não validada = marketing baseado em achismo.</t>
        </is>
      </c>
    </row>
    <row r="23" ht="24" customHeight="1" s="40">
      <c r="A23" s="66" t="inlineStr">
        <is>
          <t>Custo por cliente conhecido em pelo menos 1 canal</t>
        </is>
      </c>
      <c r="B23" s="80">
        <f>IF(COUNT('4 CANAIS E MENSAGEM'!F18:F24)&gt;0,"OK","PENDENTE")</f>
        <v/>
      </c>
      <c r="C23" s="70" t="n"/>
      <c r="D23" s="57" t="n"/>
      <c r="E23" s="59" t="inlineStr">
        <is>
          <t>Sem custo por cliente, não dá para decidir onde investir.</t>
        </is>
      </c>
    </row>
    <row r="24" ht="24" customHeight="1" s="40">
      <c r="A24" s="66" t="inlineStr">
        <is>
          <t>WhatsApp respondido em até 1 hora</t>
        </is>
      </c>
      <c r="B24" s="80">
        <f>IF(OR('4 CANAIS E MENSAGEM'!B37="Até 5 minutos",'4 CANAIS E MENSAGEM'!B37="Até 1 hora"),"OK","PENDENTE")</f>
        <v/>
      </c>
      <c r="C24" s="70" t="n"/>
      <c r="D24" s="57" t="n"/>
      <c r="E24" s="59" t="inlineStr">
        <is>
          <t>No Brasil, quem não responde no WhatsApp não existe.</t>
        </is>
      </c>
    </row>
    <row r="25" ht="24" customHeight="1" s="40">
      <c r="A25" s="66" t="inlineStr">
        <is>
          <t>Nenhum P contradizendo a promessa</t>
        </is>
      </c>
      <c r="B25" s="80">
        <f>IF(AND('5 MIX 7 PS'!C17=0,COUNTA('5 MIX 7 PS'!D9:D15)&gt;0),"OK","PENDENTE")</f>
        <v/>
      </c>
      <c r="C25" s="70" t="n"/>
      <c r="D25" s="57" t="n"/>
      <c r="E25" s="59" t="inlineStr">
        <is>
          <t>Contradição no mix mata a confiança antes da venda.</t>
        </is>
      </c>
    </row>
    <row r="26" ht="19.5" customHeight="1" s="40">
      <c r="A26" s="53" t="inlineStr">
        <is>
          <t>Critérios atendidos</t>
        </is>
      </c>
      <c r="B26" s="72">
        <f>COUNTIF(B19:B25,"OK")&amp;" de 7"</f>
        <v/>
      </c>
      <c r="C26" s="70" t="n"/>
      <c r="D26" s="57" t="n"/>
      <c r="E26" s="59" t="inlineStr">
        <is>
          <t>Os pendentes são o seu plano de 30 dias.</t>
        </is>
      </c>
    </row>
    <row r="27"/>
    <row r="28" ht="21.75" customHeight="1" s="40">
      <c r="A28" s="43" t="inlineStr">
        <is>
          <t>LEITURA EM TEXTO</t>
        </is>
      </c>
    </row>
    <row r="29" ht="60" customHeight="1" s="40">
      <c r="A29" s="81">
        <f>"Seu índice de prontidão de marketing é "&amp;TEXT(B14,"0%")&amp;" e a maior lacuna está em "&amp;B15&amp;". "&amp;IF(B14&gt;=0.8,"Boa posição: as bases estão claras. Agora é executar, medir o custo por cliente e revisar a cada 90 dias.",IF(B14&gt;=0.4,"Você está no caminho, mas ainda há partes do marketing decididas no improviso. Feche as lacunas antes de aumentar investimento em mídia.","Ainda há mais achismo do que método. Comece pela aba 1 CLIENTE: sem saber para quem, nenhuma mídia funciona."))&amp;" Critérios da aula atendidos: "&amp;B26&amp;"."</f>
        <v/>
      </c>
      <c r="B29" s="70" t="n"/>
      <c r="C29" s="70" t="n"/>
      <c r="D29" s="70" t="n"/>
      <c r="E29" s="57" t="n"/>
    </row>
    <row r="30"/>
    <row r="31" ht="21.75" customHeight="1" s="40">
      <c r="A31" s="43" t="inlineStr">
        <is>
          <t>3 · PLANO DE 30 DIAS  ·  três ações, um responsável, uma data</t>
        </is>
      </c>
    </row>
    <row r="32" ht="19.5" customHeight="1" s="40">
      <c r="A32" s="52" t="inlineStr">
        <is>
          <t>Ação (o quê)</t>
        </is>
      </c>
      <c r="B32" s="52" t="inlineStr">
        <is>
          <t>Responsável</t>
        </is>
      </c>
      <c r="C32" s="52" t="inlineStr">
        <is>
          <t>Prazo</t>
        </is>
      </c>
      <c r="D32" s="52" t="inlineStr">
        <is>
          <t>Métrica de sucesso</t>
        </is>
      </c>
      <c r="E32" s="52" t="inlineStr">
        <is>
          <t>Exemplo</t>
        </is>
      </c>
    </row>
    <row r="33" ht="36" customHeight="1" s="40">
      <c r="A33" s="63" t="n"/>
      <c r="B33" s="68" t="n"/>
      <c r="C33" s="68" t="n"/>
      <c r="D33" s="63" t="n"/>
      <c r="E33" s="59" t="inlineStr">
        <is>
          <t>Ex.: Entrevistar 5 clientes para validar a hipótese da dor · Diogo · 20/09 · 5 entrevistas feitas e anotadas</t>
        </is>
      </c>
    </row>
    <row r="34" ht="36" customHeight="1" s="40">
      <c r="A34" s="63" t="n"/>
      <c r="B34" s="68" t="n"/>
      <c r="C34" s="68" t="n"/>
      <c r="D34" s="63" t="n"/>
      <c r="E34" s="59" t="inlineStr">
        <is>
          <t>Ex.: Publicar 3 provas (depoimento, número, antes/depois) · Ana · 30/09 · 3 provas no site e no Instagram</t>
        </is>
      </c>
    </row>
    <row r="35" ht="36" customHeight="1" s="40">
      <c r="A35" s="63" t="n"/>
      <c r="B35" s="68" t="n"/>
      <c r="C35" s="68" t="n"/>
      <c r="D35" s="63" t="n"/>
      <c r="E35" s="59" t="inlineStr">
        <is>
          <t>Ex.: Medir custo por cliente do Instagram · Ana · 05/10 · planilha de canais preenchida</t>
        </is>
      </c>
    </row>
    <row r="36"/>
    <row r="37"/>
    <row r="38" ht="43.5" customHeight="1" s="40">
      <c r="A38" s="82" t="inlineStr">
        <is>
          <t>O nome também é um canal: é o primeiro filtro do momento 'Conhecer'. Se o seu nome não diz o que você faz, ou já está registrado por outra empresa no INPI, você perde o cliente antes de qualquer mídia. A S3U faz o diagnóstico gratuito de marca (situação no INPI + pontos de atenção + próximo passo) em s3u.com.br.</t>
        </is>
      </c>
    </row>
    <row r="39" ht="18" customHeight="1" s="40">
      <c r="A39" s="60" t="inlineStr">
        <is>
          <t>Ferramenta Crescer com a S3U  ·  s3u.com.br  ·  Método S3U aplicado sobre frameworks de domínio público  ·  Dados preenchidos pela própria empresa</t>
        </is>
      </c>
    </row>
  </sheetData>
  <sheetProtection selectLockedCells="0" selectUnlockedCells="0" sheet="1" objects="0" insertRows="0" insertHyperlinks="1" autoFilter="0" scenarios="0" formatColumns="0" deleteColumns="1" insertColumns="1" pivotTables="1" deleteRows="0" formatCells="0" formatRows="0" sort="0"/>
  <mergeCells count="28">
    <mergeCell ref="A39:E39"/>
    <mergeCell ref="B23:D23"/>
    <mergeCell ref="A1:E1"/>
    <mergeCell ref="B5:E5"/>
    <mergeCell ref="B19:D19"/>
    <mergeCell ref="C10:D10"/>
    <mergeCell ref="B4:E4"/>
    <mergeCell ref="A7:E7"/>
    <mergeCell ref="C9:D9"/>
    <mergeCell ref="B15:D15"/>
    <mergeCell ref="B24:D24"/>
    <mergeCell ref="B20:D20"/>
    <mergeCell ref="C12:D12"/>
    <mergeCell ref="A2:E2"/>
    <mergeCell ref="C11:D11"/>
    <mergeCell ref="B26:D26"/>
    <mergeCell ref="B25:D25"/>
    <mergeCell ref="A17:E17"/>
    <mergeCell ref="C8:D8"/>
    <mergeCell ref="A29:E29"/>
    <mergeCell ref="C14:E14"/>
    <mergeCell ref="A38:E38"/>
    <mergeCell ref="B22:D22"/>
    <mergeCell ref="A28:E28"/>
    <mergeCell ref="B18:D18"/>
    <mergeCell ref="C13:D13"/>
    <mergeCell ref="B21:D21"/>
    <mergeCell ref="A31:E31"/>
  </mergeCells>
  <conditionalFormatting sqref="C9:C13">
    <cfRule type="expression" rank="0" priority="2" equalAverage="0" aboveAverage="0" dxfId="3" text="" percent="0" bottom="0">
      <formula>C9="VERDE"</formula>
    </cfRule>
    <cfRule type="expression" rank="0" priority="3" equalAverage="0" aboveAverage="0" dxfId="4" text="" percent="0" bottom="0">
      <formula>C9="AMARELO"</formula>
    </cfRule>
    <cfRule type="expression" rank="0" priority="4" equalAverage="0" aboveAverage="0" dxfId="5" text="" percent="0" bottom="0">
      <formula>C9="VERMELHO"</formula>
    </cfRule>
  </conditionalFormatting>
  <conditionalFormatting sqref="B14">
    <cfRule type="cellIs" rank="0" priority="5" equalAverage="0" operator="greaterThanOrEqual" aboveAverage="0" dxfId="0" text="" percent="0" bottom="0">
      <formula>0.8</formula>
    </cfRule>
    <cfRule type="cellIs" rank="0" priority="6" equalAverage="0" operator="between" aboveAverage="0" dxfId="1" text="" percent="0" bottom="0">
      <formula>0.4</formula>
      <formula>0.8</formula>
    </cfRule>
    <cfRule type="cellIs" rank="0" priority="7" equalAverage="0" operator="lessThan" aboveAverage="0" dxfId="2" text="" percent="0" bottom="0">
      <formula>0.4</formula>
    </cfRule>
  </conditionalFormatting>
  <conditionalFormatting sqref="B19:B25">
    <cfRule type="expression" rank="0" priority="8" equalAverage="0" aboveAverage="0" dxfId="3" text="" percent="0" bottom="0">
      <formula>B19="OK"</formula>
    </cfRule>
    <cfRule type="expression" rank="0" priority="9" equalAverage="0" aboveAverage="0" dxfId="4" text="" percent="0" bottom="0">
      <formula>B19="PENDENTE"</formula>
    </cfRule>
  </conditionalFormatting>
  <printOptions horizontalCentered="1" verticalCentered="0" headings="0" gridLines="0" gridLinesSet="1"/>
  <pageMargins left="0.4" right="0.4" top="1" bottom="1" header="0.511811023622047" footer="0.511811023622047"/>
  <pageSetup orientation="landscape" paperSize="9"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2026-09-02T02:21:06Z</dcterms:created>
  <dcterms:modified xsi:type="dcterms:W3CDTF">2026-09-02T14:22:21Z</dcterms:modified>
  <cp:revision>0</cp:revision>
</cp:coreProperties>
</file>